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tabRatio="971" firstSheet="2" activeTab="10"/>
  </bookViews>
  <sheets>
    <sheet name="Главная" sheetId="11" r:id="rId1"/>
    <sheet name="Сетка сварная" sheetId="1" r:id="rId2"/>
    <sheet name="Проволока" sheetId="2" r:id="rId3"/>
    <sheet name="Канаты стальные" sheetId="9" r:id="rId4"/>
    <sheet name="Сетка рабица" sheetId="3" r:id="rId5"/>
    <sheet name="Гвозди,электроды,радиаторы" sheetId="8" r:id="rId6"/>
    <sheet name="Болт, гайка,анкер" sheetId="12" r:id="rId7"/>
    <sheet name="Арматура, балка" sheetId="4" r:id="rId8"/>
    <sheet name="Лист" sheetId="5" r:id="rId9"/>
    <sheet name="Уголок, швеллер" sheetId="6" r:id="rId10"/>
    <sheet name="Трубы" sheetId="7" r:id="rId11"/>
  </sheets>
  <definedNames>
    <definedName name="_xlnm.Print_Area" localSheetId="5">'Гвозди,электроды,радиаторы'!$A$1:$G$25</definedName>
    <definedName name="_xlnm.Print_Area" localSheetId="0">Главная!$A$1:$K$25</definedName>
    <definedName name="_xlnm.Print_Area" localSheetId="3">'Канаты стальные'!$A$1:$I$36</definedName>
    <definedName name="_xlnm.Print_Area" localSheetId="2">Проволока!$A$1:$H$60</definedName>
    <definedName name="_xlnm.Print_Area" localSheetId="4">'Сетка рабица'!$A$1:$J$44</definedName>
    <definedName name="_xlnm.Print_Area" localSheetId="1">'Сетка сварная'!$A$1:$G$61</definedName>
    <definedName name="_xlnm.Print_Area" localSheetId="9">'Уголок, швеллер'!$A$1:$M$33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52" i="1"/>
  <c r="G53" i="1"/>
  <c r="G54" i="1"/>
  <c r="G55" i="1"/>
  <c r="G56" i="1"/>
  <c r="G57" i="1"/>
  <c r="G58" i="1"/>
  <c r="G59" i="1"/>
  <c r="G60" i="1"/>
  <c r="G50" i="1"/>
  <c r="F51" i="1"/>
  <c r="F52" i="1"/>
  <c r="F53" i="1"/>
  <c r="F54" i="1"/>
  <c r="F55" i="1"/>
  <c r="F56" i="1"/>
  <c r="F57" i="1"/>
  <c r="F58" i="1"/>
  <c r="F59" i="1"/>
  <c r="F60" i="1"/>
  <c r="F5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0" i="1"/>
  <c r="C38" i="1"/>
  <c r="C32" i="1"/>
  <c r="C26" i="1"/>
  <c r="C25" i="1"/>
  <c r="C24" i="1"/>
  <c r="C23" i="1"/>
  <c r="C22" i="1"/>
</calcChain>
</file>

<file path=xl/sharedStrings.xml><?xml version="1.0" encoding="utf-8"?>
<sst xmlns="http://schemas.openxmlformats.org/spreadsheetml/2006/main" count="1063" uniqueCount="660">
  <si>
    <t>Размер ячейки (мм)</t>
  </si>
  <si>
    <t>Типовые размеры сетки, мм</t>
  </si>
  <si>
    <t>Площадь сетки,м2</t>
  </si>
  <si>
    <t>Вес одной сетки, кг</t>
  </si>
  <si>
    <t>50*50*3</t>
  </si>
  <si>
    <t>380*1500</t>
  </si>
  <si>
    <t>510*1500</t>
  </si>
  <si>
    <t>640*1500</t>
  </si>
  <si>
    <t>380*2000</t>
  </si>
  <si>
    <t>510*2000</t>
  </si>
  <si>
    <t>100*100*3</t>
  </si>
  <si>
    <t>1000*2000</t>
  </si>
  <si>
    <t>50*50*4</t>
  </si>
  <si>
    <t>120*2000</t>
  </si>
  <si>
    <t>250*2000</t>
  </si>
  <si>
    <t>380х1500</t>
  </si>
  <si>
    <t>380х2000</t>
  </si>
  <si>
    <t>640*2000</t>
  </si>
  <si>
    <t>1000*3000</t>
  </si>
  <si>
    <t>100*100*4</t>
  </si>
  <si>
    <t>2000*2800</t>
  </si>
  <si>
    <t>2000*3000</t>
  </si>
  <si>
    <t>50*50*5</t>
  </si>
  <si>
    <t>100*100*5</t>
  </si>
  <si>
    <t>150*150*4</t>
  </si>
  <si>
    <t>150*150*5</t>
  </si>
  <si>
    <t>200*200*4</t>
  </si>
  <si>
    <t>200*200*5</t>
  </si>
  <si>
    <t xml:space="preserve"> г.Новосибирск, ул. Станционная, 60/1</t>
  </si>
  <si>
    <t>Наш сайт: www.metizsib.ru</t>
  </si>
  <si>
    <t>Info@metizsib.ru</t>
  </si>
  <si>
    <t>Тел: 8(383)299-06-81</t>
  </si>
  <si>
    <t>Сетка кладочная и дорожная</t>
  </si>
  <si>
    <t xml:space="preserve">Цена </t>
  </si>
  <si>
    <t>2,0</t>
  </si>
  <si>
    <t>3,0</t>
  </si>
  <si>
    <t>4,0</t>
  </si>
  <si>
    <t>5,0</t>
  </si>
  <si>
    <t>6,0</t>
  </si>
  <si>
    <t>7,0</t>
  </si>
  <si>
    <t>8,0</t>
  </si>
  <si>
    <t>Проволока</t>
  </si>
  <si>
    <t>Диаметр</t>
  </si>
  <si>
    <t>Цена</t>
  </si>
  <si>
    <t>Термообработанная ГОСТ 3282-74</t>
  </si>
  <si>
    <t>Термонеобработанная ГОСТ 3282-74</t>
  </si>
  <si>
    <t>Т/О оцинкованная ГОСТ 3282-74</t>
  </si>
  <si>
    <t>Т/Н оцинкованная ГОСТ 3282-74</t>
  </si>
  <si>
    <t xml:space="preserve">Проволока пружинная ГОСТ 9389-75        </t>
  </si>
  <si>
    <t>0,4-2кл</t>
  </si>
  <si>
    <t>0,8-2кл</t>
  </si>
  <si>
    <t>1,2-2кл</t>
  </si>
  <si>
    <t>1,4-2кл</t>
  </si>
  <si>
    <t xml:space="preserve">2,2-2кл </t>
  </si>
  <si>
    <t>3,0-2кл</t>
  </si>
  <si>
    <t>6,0-2кл</t>
  </si>
  <si>
    <t>0,8*10,0</t>
  </si>
  <si>
    <t>2,1*10,0</t>
  </si>
  <si>
    <t>2,5*9,0</t>
  </si>
  <si>
    <t>Гвозди строительные  ГОСТ 4028</t>
  </si>
  <si>
    <t>размер</t>
  </si>
  <si>
    <t>Канаты стальные</t>
  </si>
  <si>
    <t>ГОСТ</t>
  </si>
  <si>
    <t>Диам.</t>
  </si>
  <si>
    <t>Вес 1000 м</t>
  </si>
  <si>
    <t>2688-80</t>
  </si>
  <si>
    <t>3077-80</t>
  </si>
  <si>
    <t>7,8 ГЛ</t>
  </si>
  <si>
    <t>10,5 ГЛ</t>
  </si>
  <si>
    <t>12,0 ГЛ</t>
  </si>
  <si>
    <t>7668-80</t>
  </si>
  <si>
    <t>3071-88</t>
  </si>
  <si>
    <t>РАДИАТОРЫ</t>
  </si>
  <si>
    <t>МС-140 Н.Тагил</t>
  </si>
  <si>
    <t>Размер ячейки</t>
  </si>
  <si>
    <t>D  проволоки</t>
  </si>
  <si>
    <t>М2 в рулоне</t>
  </si>
  <si>
    <t xml:space="preserve">                                Вес (кг)                             </t>
  </si>
  <si>
    <t>цена до 100 рул.</t>
  </si>
  <si>
    <t>10х10</t>
  </si>
  <si>
    <t>1.0</t>
  </si>
  <si>
    <t>12х12</t>
  </si>
  <si>
    <t>15х15</t>
  </si>
  <si>
    <t>20х20</t>
  </si>
  <si>
    <t>25х25</t>
  </si>
  <si>
    <t>30х30</t>
  </si>
  <si>
    <t>35х35</t>
  </si>
  <si>
    <t>40х40</t>
  </si>
  <si>
    <t>45х45</t>
  </si>
  <si>
    <t>50х50</t>
  </si>
  <si>
    <t>60х60</t>
  </si>
  <si>
    <t>80х80</t>
  </si>
  <si>
    <t>СЕТКА РАБИЦА 
 ГОСТ 5336-80</t>
  </si>
  <si>
    <t xml:space="preserve">цена </t>
  </si>
  <si>
    <t>СЕТКА РАБИЦА 
Оцинкованная</t>
  </si>
  <si>
    <t>СЕТКА РАБИЦА                                                                                          полимерная</t>
  </si>
  <si>
    <t>1,2*16</t>
  </si>
  <si>
    <t>1,8*32</t>
  </si>
  <si>
    <t>2,0*40</t>
  </si>
  <si>
    <t>2,5*50</t>
  </si>
  <si>
    <t>2,5*60</t>
  </si>
  <si>
    <t>3,0*70</t>
  </si>
  <si>
    <t>3,0*80</t>
  </si>
  <si>
    <t>4,0*100</t>
  </si>
  <si>
    <t>4,0*120</t>
  </si>
  <si>
    <t>5,0*150</t>
  </si>
  <si>
    <t>6,0*200</t>
  </si>
  <si>
    <t>Лента пружинная                               ГОСТ 10234-77</t>
  </si>
  <si>
    <t>1,2*20</t>
  </si>
  <si>
    <t>1,2*25</t>
  </si>
  <si>
    <t>3,5*90</t>
  </si>
  <si>
    <t>Круг/Арматура А 1</t>
  </si>
  <si>
    <t>Размер, мм</t>
  </si>
  <si>
    <t>Цена за т/руб.</t>
  </si>
  <si>
    <t>БАЛКА , ст пс, сп /255/ О9Г2С/С 345</t>
  </si>
  <si>
    <t>Цена за т/руб cт cп/255</t>
  </si>
  <si>
    <t xml:space="preserve">Цена за т/руб ст 09г2с </t>
  </si>
  <si>
    <t>6,5-10бух</t>
  </si>
  <si>
    <t>до 20Б, 25 Б 30 Б</t>
  </si>
  <si>
    <t>6,5 прут</t>
  </si>
  <si>
    <t>8 прут</t>
  </si>
  <si>
    <t>40, 41Б, 45Б, 50Б</t>
  </si>
  <si>
    <t>10 прут</t>
  </si>
  <si>
    <t>55Б, 60Б1, 60б2</t>
  </si>
  <si>
    <t>70 Б1</t>
  </si>
  <si>
    <t>20, Ш, 30Ш</t>
  </si>
  <si>
    <t>квадрат 10</t>
  </si>
  <si>
    <t>25Ш</t>
  </si>
  <si>
    <t>квадрат 12</t>
  </si>
  <si>
    <t>35Ш</t>
  </si>
  <si>
    <t>квадрат 14</t>
  </si>
  <si>
    <t>40, 45, Ш</t>
  </si>
  <si>
    <t>квадрат 16</t>
  </si>
  <si>
    <t>50ш, 50ш2</t>
  </si>
  <si>
    <t>квадрат 18</t>
  </si>
  <si>
    <t>60 Ш</t>
  </si>
  <si>
    <t>квадрат 20</t>
  </si>
  <si>
    <t>70 Ш1</t>
  </si>
  <si>
    <t>до 31К</t>
  </si>
  <si>
    <t>35К</t>
  </si>
  <si>
    <t>40К</t>
  </si>
  <si>
    <t>Арматура А1/А400С/А500С/ГОСТ 5781</t>
  </si>
  <si>
    <t>Катанка</t>
  </si>
  <si>
    <t>Квадрат</t>
  </si>
  <si>
    <t>Лист г/к ГОСТ 14637-89, 16523-97</t>
  </si>
  <si>
    <t>Лист х/к ГОСТ  16523-97</t>
  </si>
  <si>
    <t>профиль лист г/к</t>
  </si>
  <si>
    <t>профиль лист х/к</t>
  </si>
  <si>
    <t>Марка стали</t>
  </si>
  <si>
    <t>2,0х1250х2500</t>
  </si>
  <si>
    <t>3сп/по-5кат</t>
  </si>
  <si>
    <t>0,5х1250х2500</t>
  </si>
  <si>
    <t>08кп/пс</t>
  </si>
  <si>
    <t>3,0х1250х2500</t>
  </si>
  <si>
    <t>0,7х1250х2500</t>
  </si>
  <si>
    <t>4,0х1500х6000</t>
  </si>
  <si>
    <t>0,8х1250х2500</t>
  </si>
  <si>
    <t>5,0х1500х6000</t>
  </si>
  <si>
    <t>1,0х1250х2500</t>
  </si>
  <si>
    <t>6,0х1500х6000</t>
  </si>
  <si>
    <t>1,2х1250х2500</t>
  </si>
  <si>
    <t>8,0х1500х6000</t>
  </si>
  <si>
    <t>1,5х1250х2500</t>
  </si>
  <si>
    <t>10х1500х6000</t>
  </si>
  <si>
    <t>12х1500х6000</t>
  </si>
  <si>
    <t>14х1500х6000</t>
  </si>
  <si>
    <t>16х1500х6000</t>
  </si>
  <si>
    <t>18х1500х6000</t>
  </si>
  <si>
    <t>Лист г/к низколегированный ГОСТ 19281-89</t>
  </si>
  <si>
    <t>20х1500х6000</t>
  </si>
  <si>
    <t>25х1500х6000</t>
  </si>
  <si>
    <t>30х1500х6000</t>
  </si>
  <si>
    <t>09Г2С</t>
  </si>
  <si>
    <t>36х1500х6000</t>
  </si>
  <si>
    <t>40*1500*6000</t>
  </si>
  <si>
    <t>Лист рифленый ГОСТ 8568-77</t>
  </si>
  <si>
    <t>10,0х1500х6000</t>
  </si>
  <si>
    <t>12,0х1500х6000</t>
  </si>
  <si>
    <t>3пс/сп</t>
  </si>
  <si>
    <t>14,0х1500х6000</t>
  </si>
  <si>
    <t>16,0х1500х6000</t>
  </si>
  <si>
    <t>18,0х1500х6000</t>
  </si>
  <si>
    <t>Лист оцинкованный ГОСТ 14918-80</t>
  </si>
  <si>
    <t>20,0х1500х6000</t>
  </si>
  <si>
    <t>25,0х1500х6000</t>
  </si>
  <si>
    <t>0,45х1250х2500</t>
  </si>
  <si>
    <t>30,0х1500х6000</t>
  </si>
  <si>
    <t>40,0х1500х6000</t>
  </si>
  <si>
    <t>0,55х1250х2500</t>
  </si>
  <si>
    <t>профиль лист ПВ</t>
  </si>
  <si>
    <t>406-408</t>
  </si>
  <si>
    <t>2пс/сп</t>
  </si>
  <si>
    <t>506-510</t>
  </si>
  <si>
    <t>полоса г/к  3*30</t>
  </si>
  <si>
    <t>полоса г/к  4*20</t>
  </si>
  <si>
    <t>полоса г/к  4*40</t>
  </si>
  <si>
    <t>полоса г/к  4*50</t>
  </si>
  <si>
    <t>полоса г/к  5*40</t>
  </si>
  <si>
    <t>полоса г/к  5*50</t>
  </si>
  <si>
    <t>Полоса</t>
  </si>
  <si>
    <t>Швеллер горячекатаный 
ГОСТ 8240-97 (ст.3)</t>
  </si>
  <si>
    <t>Швеллер холоднокатаный
 ГОСТ 8278-83 (Ст.3/09Г2С)*</t>
  </si>
  <si>
    <t>Толщина стенки, мм</t>
  </si>
  <si>
    <t>65*40</t>
  </si>
  <si>
    <t>80*40</t>
  </si>
  <si>
    <t>3,0-4,0</t>
  </si>
  <si>
    <t>100*50</t>
  </si>
  <si>
    <t>120*50</t>
  </si>
  <si>
    <t>120*60</t>
  </si>
  <si>
    <t>140*60</t>
  </si>
  <si>
    <t>160*60</t>
  </si>
  <si>
    <t>160*80</t>
  </si>
  <si>
    <t>4,0-5,0</t>
  </si>
  <si>
    <t>180*80</t>
  </si>
  <si>
    <t>200*100</t>
  </si>
  <si>
    <t>250*100</t>
  </si>
  <si>
    <t>250*125</t>
  </si>
  <si>
    <t>Уголок горячекатаный                    ГОСТ 8509-93 (ст.3)</t>
  </si>
  <si>
    <t>Уголок холоднокатаный 
ГОСТ 19771/19772 - 93 (Ст.3/09Г2С)*</t>
  </si>
  <si>
    <t>25*25</t>
  </si>
  <si>
    <t>32*32</t>
  </si>
  <si>
    <t>35*35</t>
  </si>
  <si>
    <t>40*40</t>
  </si>
  <si>
    <t>45*45</t>
  </si>
  <si>
    <t>50*50</t>
  </si>
  <si>
    <t xml:space="preserve">63*63 </t>
  </si>
  <si>
    <t>75*75</t>
  </si>
  <si>
    <t>100*100</t>
  </si>
  <si>
    <t xml:space="preserve">Трубы стальные сварные водогазопроводные 
ГОСТ 3262-75 </t>
  </si>
  <si>
    <t>Трубы профильные ГОСТ 8639, 8645, 30245, 13663</t>
  </si>
  <si>
    <t>15*2,8</t>
  </si>
  <si>
    <t>15*15*1,5</t>
  </si>
  <si>
    <t>30*20*1,5</t>
  </si>
  <si>
    <t>20*2,8</t>
  </si>
  <si>
    <t>20*20*1,0</t>
  </si>
  <si>
    <t>30*20*2,0</t>
  </si>
  <si>
    <t>25*2,8</t>
  </si>
  <si>
    <t>20*20*1,2</t>
  </si>
  <si>
    <t>40*20*1,2</t>
  </si>
  <si>
    <t xml:space="preserve">25*3,2 </t>
  </si>
  <si>
    <t>20*20*1,5</t>
  </si>
  <si>
    <t>40*20*1,5</t>
  </si>
  <si>
    <t xml:space="preserve">32*2,8 </t>
  </si>
  <si>
    <t>20*20*2,0</t>
  </si>
  <si>
    <t>40*20*2,0</t>
  </si>
  <si>
    <t xml:space="preserve">32*3,2 </t>
  </si>
  <si>
    <t>25*25*1,5</t>
  </si>
  <si>
    <t>40*25*1,5</t>
  </si>
  <si>
    <t>40*3,0</t>
  </si>
  <si>
    <t>25*25*2,0</t>
  </si>
  <si>
    <t>40*25*2,0</t>
  </si>
  <si>
    <t>40*3,5</t>
  </si>
  <si>
    <t>30*30*1,5</t>
  </si>
  <si>
    <t>50*25*1,5</t>
  </si>
  <si>
    <t>50*3,5</t>
  </si>
  <si>
    <t>30*30*2,0</t>
  </si>
  <si>
    <t>50*25*2,0</t>
  </si>
  <si>
    <t>Трубы стальные электросварные прямошовные ГОСТ 10704-91, 10705-80</t>
  </si>
  <si>
    <t>40*40*1,5</t>
  </si>
  <si>
    <t>60*40*2,0</t>
  </si>
  <si>
    <t>40*40*2,0</t>
  </si>
  <si>
    <t>60*40*3,0</t>
  </si>
  <si>
    <t>40*40*3,0</t>
  </si>
  <si>
    <t>60*40*4,0</t>
  </si>
  <si>
    <t>40*40*4,0</t>
  </si>
  <si>
    <t>80*40*2,0</t>
  </si>
  <si>
    <t>57х3,0</t>
  </si>
  <si>
    <t>50*50*1,5</t>
  </si>
  <si>
    <t>80*40*3,0</t>
  </si>
  <si>
    <t>57х3,5</t>
  </si>
  <si>
    <t>50*50*2,0</t>
  </si>
  <si>
    <t>100*50*3,0</t>
  </si>
  <si>
    <t>76*3,0</t>
  </si>
  <si>
    <t>50*50*3,0</t>
  </si>
  <si>
    <t>100*50*4,0</t>
  </si>
  <si>
    <t>76*3,5</t>
  </si>
  <si>
    <t>50*50*4,0</t>
  </si>
  <si>
    <t>120*80*3,0</t>
  </si>
  <si>
    <t>89*3,0</t>
  </si>
  <si>
    <t>60*60*2,0</t>
  </si>
  <si>
    <t>120*80*4,0</t>
  </si>
  <si>
    <t>89*3,5</t>
  </si>
  <si>
    <t>60*60*3,0</t>
  </si>
  <si>
    <t>140*100*5,0</t>
  </si>
  <si>
    <t>102*3,5</t>
  </si>
  <si>
    <t>60*60*4,0</t>
  </si>
  <si>
    <t>160*120*5,0</t>
  </si>
  <si>
    <t>102*4,0</t>
  </si>
  <si>
    <t>80*80*3,0</t>
  </si>
  <si>
    <t>180*100*6,0</t>
  </si>
  <si>
    <t>108*3,5</t>
  </si>
  <si>
    <t>80*80*4,0</t>
  </si>
  <si>
    <t>180*140*5,0</t>
  </si>
  <si>
    <t>108х4,0</t>
  </si>
  <si>
    <t>80*80*5,0</t>
  </si>
  <si>
    <t>Трубы профильные ст 09Г2С</t>
  </si>
  <si>
    <t>108х5,0</t>
  </si>
  <si>
    <t>100*100*3,0</t>
  </si>
  <si>
    <t>114*4,0</t>
  </si>
  <si>
    <t>100*100*4,0</t>
  </si>
  <si>
    <t>114*4,5</t>
  </si>
  <si>
    <t>100*100*5,0</t>
  </si>
  <si>
    <t>127*4,0</t>
  </si>
  <si>
    <t>100*100*6,0</t>
  </si>
  <si>
    <t>127*4,5</t>
  </si>
  <si>
    <t>120*120*4,0</t>
  </si>
  <si>
    <t>133*4,0</t>
  </si>
  <si>
    <t>120*120*4,5</t>
  </si>
  <si>
    <t>120*120*5,0</t>
  </si>
  <si>
    <t>133*4,5</t>
  </si>
  <si>
    <t>140*140*4,0</t>
  </si>
  <si>
    <t>159*4,0</t>
  </si>
  <si>
    <t>120*120*6,0</t>
  </si>
  <si>
    <t>140*140*5,0</t>
  </si>
  <si>
    <t>159*4,5</t>
  </si>
  <si>
    <t>120*120*8,0</t>
  </si>
  <si>
    <t>160*160*5,0</t>
  </si>
  <si>
    <t>159*5,0</t>
  </si>
  <si>
    <t>180*180*6,0</t>
  </si>
  <si>
    <t>159*6,0</t>
  </si>
  <si>
    <t>200*200*6,0</t>
  </si>
  <si>
    <t>159*8,0</t>
  </si>
  <si>
    <t>140*140*6,0</t>
  </si>
  <si>
    <t xml:space="preserve">Трубы оцинкованные </t>
  </si>
  <si>
    <t>219*5,0</t>
  </si>
  <si>
    <t>160*160*4,0</t>
  </si>
  <si>
    <t>Цена за т/р.</t>
  </si>
  <si>
    <t>219*6,0</t>
  </si>
  <si>
    <t>273*6,0</t>
  </si>
  <si>
    <t>160*160*6,0</t>
  </si>
  <si>
    <t>273*8,0</t>
  </si>
  <si>
    <t>180*180*5,0</t>
  </si>
  <si>
    <t>25*3,2</t>
  </si>
  <si>
    <t>325*6,0</t>
  </si>
  <si>
    <t>32*3,2</t>
  </si>
  <si>
    <t>325*8,0</t>
  </si>
  <si>
    <t>180*180*8,0</t>
  </si>
  <si>
    <t>426*6,0</t>
  </si>
  <si>
    <t>200*200*8,0</t>
  </si>
  <si>
    <t>57*3,5</t>
  </si>
  <si>
    <t>108*4,0</t>
  </si>
  <si>
    <t>проф 20*20*1,0</t>
  </si>
  <si>
    <t>проф 20*20*1,2</t>
  </si>
  <si>
    <t>100*100*6</t>
  </si>
  <si>
    <t>100*100*8</t>
  </si>
  <si>
    <t>150*150*6</t>
  </si>
  <si>
    <t>150*150*8</t>
  </si>
  <si>
    <t>150*150*10</t>
  </si>
  <si>
    <t>150*150*12</t>
  </si>
  <si>
    <t>200*200*6</t>
  </si>
  <si>
    <t>200*200*8</t>
  </si>
  <si>
    <t>200*200*10</t>
  </si>
  <si>
    <t>200*200*12</t>
  </si>
  <si>
    <t>Арматурная сетка</t>
  </si>
  <si>
    <t>Проволока ВР-1           ГОСТ 6727-80</t>
  </si>
  <si>
    <t>Производитель</t>
  </si>
  <si>
    <t>Цены указаны с учетом НДС</t>
  </si>
  <si>
    <t>ЭЛЕКТРОДЫ</t>
  </si>
  <si>
    <t xml:space="preserve">Марка </t>
  </si>
  <si>
    <t>Вес</t>
  </si>
  <si>
    <t>ESAB-СВЭЛ</t>
  </si>
  <si>
    <t>ОК-46</t>
  </si>
  <si>
    <t>4</t>
  </si>
  <si>
    <t>6,6</t>
  </si>
  <si>
    <t>ОАО "ММК-МЕТИЗ"</t>
  </si>
  <si>
    <t>МР-3</t>
  </si>
  <si>
    <t>5</t>
  </si>
  <si>
    <t>6,5</t>
  </si>
  <si>
    <t>УОНИ-13/55</t>
  </si>
  <si>
    <t>3</t>
  </si>
  <si>
    <t>4,5</t>
  </si>
  <si>
    <t>ОАО "ЛЭЗ"</t>
  </si>
  <si>
    <t>УОНИ 13/55</t>
  </si>
  <si>
    <t>5/20</t>
  </si>
  <si>
    <t>Металлопрокат</t>
  </si>
  <si>
    <t>Трубный прокат</t>
  </si>
  <si>
    <t>Фасонный прокат</t>
  </si>
  <si>
    <t xml:space="preserve">Балка </t>
  </si>
  <si>
    <t>Труба цельнотянутая</t>
  </si>
  <si>
    <t>Труба электросварная</t>
  </si>
  <si>
    <t>Труба водогазопроводная</t>
  </si>
  <si>
    <t>Труба профильная</t>
  </si>
  <si>
    <t>Сортовой прокат</t>
  </si>
  <si>
    <t>Арматура</t>
  </si>
  <si>
    <t>Плоский прокат</t>
  </si>
  <si>
    <t>Лист г/к, х/к</t>
  </si>
  <si>
    <t>Лист рифленный</t>
  </si>
  <si>
    <t>Лист оцинкованный</t>
  </si>
  <si>
    <t>Лист просечено-вытяжной</t>
  </si>
  <si>
    <t>Метизы</t>
  </si>
  <si>
    <t>Сетка сварная (кладочная, дорожная)</t>
  </si>
  <si>
    <t>Сетка арматурная</t>
  </si>
  <si>
    <t>Сетка Рабица ( ГОСТ 5336-80, оцинкованная, полимерная)</t>
  </si>
  <si>
    <t>Проволока оцинкованная ГОСТ 3282-74                                   (т/о (вязальная), т/н (гвоздильная))</t>
  </si>
  <si>
    <t>Проволока пружинная ГОСТ 9389-75 (машинный, мебельный сортамент)</t>
  </si>
  <si>
    <t>Канаты стальные (ГОСТ 2688-80, ГОСТ 7668-80, ГОСТ 3071-88, ГОСТ 3077-80)</t>
  </si>
  <si>
    <t>Гвозди строительные</t>
  </si>
  <si>
    <t>Электроды (ок 46, мр-3, уони)</t>
  </si>
  <si>
    <t>Лента мебельная ГОСТ 10234-78</t>
  </si>
  <si>
    <t>Барьер безопасности СББ "Егоза"</t>
  </si>
  <si>
    <t>Проволока колючая (ГОСТ 285-69 (черная, оцинкованная))</t>
  </si>
  <si>
    <t>Проволока ГОСТ 3282-74 т/о (вязальная),                           т/н (гвоздильная)</t>
  </si>
  <si>
    <t>ВР-1 ГОСТ 6727-80</t>
  </si>
  <si>
    <t>Чугунные радиаторы</t>
  </si>
  <si>
    <t>31-36 Б</t>
  </si>
  <si>
    <t>Угол (г/к, х/к)</t>
  </si>
  <si>
    <t>Швеллер (г/к, х/к)</t>
  </si>
  <si>
    <t>руб/шт до 1 тн</t>
  </si>
  <si>
    <t>руб/шт от 1 тн</t>
  </si>
  <si>
    <t>руб/шт от 5 тн</t>
  </si>
  <si>
    <t>Размер</t>
  </si>
  <si>
    <t>Размер,мм</t>
  </si>
  <si>
    <t>цена за кг. до 15 000 руб</t>
  </si>
  <si>
    <t xml:space="preserve">d </t>
  </si>
  <si>
    <t xml:space="preserve">L </t>
  </si>
  <si>
    <t xml:space="preserve">Болт с шестигранной головкой  ГОСТ 7798-70,7805-70 </t>
  </si>
  <si>
    <t xml:space="preserve">цена за кг. </t>
  </si>
  <si>
    <t>12-20</t>
  </si>
  <si>
    <t>25-70</t>
  </si>
  <si>
    <t>16-45</t>
  </si>
  <si>
    <t>50-100</t>
  </si>
  <si>
    <t>20-45</t>
  </si>
  <si>
    <t>110-160</t>
  </si>
  <si>
    <t>20-35</t>
  </si>
  <si>
    <t>40-115</t>
  </si>
  <si>
    <t>120-150</t>
  </si>
  <si>
    <t>30-60</t>
  </si>
  <si>
    <t>65-130</t>
  </si>
  <si>
    <t>30-35</t>
  </si>
  <si>
    <t>40-150</t>
  </si>
  <si>
    <t>160-200</t>
  </si>
  <si>
    <t>40-45</t>
  </si>
  <si>
    <t>50-180</t>
  </si>
  <si>
    <t>50-200</t>
  </si>
  <si>
    <t>210-220</t>
  </si>
  <si>
    <t>50-55</t>
  </si>
  <si>
    <t>60-85</t>
  </si>
  <si>
    <t>90-200</t>
  </si>
  <si>
    <t>60-65</t>
  </si>
  <si>
    <t>70-220</t>
  </si>
  <si>
    <t>60-75</t>
  </si>
  <si>
    <t>80-100</t>
  </si>
  <si>
    <t>105-220</t>
  </si>
  <si>
    <t>70-90</t>
  </si>
  <si>
    <t>100-190</t>
  </si>
  <si>
    <t>200-300</t>
  </si>
  <si>
    <t xml:space="preserve">Болт с шестигранной головкой оцинкованный  ГОСТ 7798-70, 7805-70 </t>
  </si>
  <si>
    <t>16-20</t>
  </si>
  <si>
    <t>25-45</t>
  </si>
  <si>
    <t>110-150</t>
  </si>
  <si>
    <t>40-120</t>
  </si>
  <si>
    <t>40-60</t>
  </si>
  <si>
    <t>65-120</t>
  </si>
  <si>
    <t>40-160</t>
  </si>
  <si>
    <t>170-200</t>
  </si>
  <si>
    <t>50-85</t>
  </si>
  <si>
    <t>90-270</t>
  </si>
  <si>
    <t>90-220</t>
  </si>
  <si>
    <t>60-70</t>
  </si>
  <si>
    <t>80-200</t>
  </si>
  <si>
    <t xml:space="preserve"> Болт полная резьба оцинкованный , ГОСТ 7798-70, 7805-70</t>
  </si>
  <si>
    <t>10-60</t>
  </si>
  <si>
    <t>25-50</t>
  </si>
  <si>
    <t>55-150</t>
  </si>
  <si>
    <t>12-25</t>
  </si>
  <si>
    <t>30-80</t>
  </si>
  <si>
    <t>20-30</t>
  </si>
  <si>
    <t>35-120</t>
  </si>
  <si>
    <t>130-200</t>
  </si>
  <si>
    <t>40-130</t>
  </si>
  <si>
    <t>140-160</t>
  </si>
  <si>
    <t>130-220</t>
  </si>
  <si>
    <t>40-200</t>
  </si>
  <si>
    <t>210-300</t>
  </si>
  <si>
    <t>40-90</t>
  </si>
  <si>
    <t>95-240</t>
  </si>
  <si>
    <t xml:space="preserve">Болт высокопрочный   Р52644-2006 кл.пр.10.9-11.0               </t>
  </si>
  <si>
    <t>60-110</t>
  </si>
  <si>
    <t>120-180</t>
  </si>
  <si>
    <t>60-100</t>
  </si>
  <si>
    <t>110-200</t>
  </si>
  <si>
    <t>70-100</t>
  </si>
  <si>
    <t>110-170</t>
  </si>
  <si>
    <t xml:space="preserve">Болт высокопрочный  ОЦ  Р52644-2006 кл.пр.10.9-11.0               </t>
  </si>
  <si>
    <t>50-60</t>
  </si>
  <si>
    <t>65-75</t>
  </si>
  <si>
    <t>80-130</t>
  </si>
  <si>
    <t>65-100</t>
  </si>
  <si>
    <t>80-115</t>
  </si>
  <si>
    <t>120-130</t>
  </si>
  <si>
    <t>160-180</t>
  </si>
  <si>
    <t xml:space="preserve">Болт высокопрочный ОЦ ГОСТ 7798-70, 7805-70, DIN 931, кл.пр. 8.8           </t>
  </si>
  <si>
    <t>25</t>
  </si>
  <si>
    <t>50-120</t>
  </si>
  <si>
    <t>50-140</t>
  </si>
  <si>
    <t>55-140</t>
  </si>
  <si>
    <t>40-100</t>
  </si>
  <si>
    <t>40-50</t>
  </si>
  <si>
    <t>55-100</t>
  </si>
  <si>
    <t>110-140</t>
  </si>
  <si>
    <t>150-180</t>
  </si>
  <si>
    <t>55-160</t>
  </si>
  <si>
    <t xml:space="preserve">Болт высокопрочный  ГОСТ 7798-70, 7805-70, DIN 931, кл.пр. 8.8           </t>
  </si>
  <si>
    <t>60-120</t>
  </si>
  <si>
    <t>25-35</t>
  </si>
  <si>
    <t>40-65</t>
  </si>
  <si>
    <t>70-140</t>
  </si>
  <si>
    <t>150-160</t>
  </si>
  <si>
    <t>150-200</t>
  </si>
  <si>
    <t>60-200</t>
  </si>
  <si>
    <t>Болт лемешный ГОСТ 7786-81</t>
  </si>
  <si>
    <t xml:space="preserve">Болт дорожный ГОСТ 7802-81, оцинкованный          </t>
  </si>
  <si>
    <t>35</t>
  </si>
  <si>
    <t>45</t>
  </si>
  <si>
    <t>БОЛТ</t>
  </si>
  <si>
    <t>Гайка</t>
  </si>
  <si>
    <t>d,мм</t>
  </si>
  <si>
    <t xml:space="preserve">Шайба плоская  ГОСТ 11371-78 (DIN 125) уп. 25 кг.                                                                                                        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</si>
  <si>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</si>
  <si>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</si>
  <si>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</si>
  <si>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</si>
  <si>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</si>
  <si>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</si>
  <si>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</si>
  <si>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</si>
  <si>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</si>
  <si>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</si>
  <si>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27</t>
  </si>
  <si>
    <t>30</t>
  </si>
  <si>
    <t>36</t>
  </si>
  <si>
    <t>42</t>
  </si>
  <si>
    <t>48</t>
  </si>
  <si>
    <t>56</t>
  </si>
  <si>
    <t xml:space="preserve">Шайба плоская ОЦ  ГОСТ 11371-78 (DIN 125)  уп. 25 кг.                                                                                                      </t>
  </si>
  <si>
    <t xml:space="preserve">Шайба гровер ГОСТ 6402-70 (DIN 127) уп. 25 кг.                                    </t>
  </si>
  <si>
    <t xml:space="preserve">Шайба гровер ОЦ ГОСТ 6402-70 (DIN 127)  уп. 25 кг.                                       </t>
  </si>
  <si>
    <t xml:space="preserve">Шайба увеличенная ГОСТ 6958-70 (DIN 9021)  уп. 25 кг.                                        </t>
  </si>
  <si>
    <t xml:space="preserve">Шайба увеличенная ОЦ ГОСТ 6958-70 (DIN 9021)  уп. 25 кг.                                       </t>
  </si>
  <si>
    <t xml:space="preserve">Шайба высокопрочная ГОСТ 22355-77, ГОСТ Р52646                              </t>
  </si>
  <si>
    <t xml:space="preserve">Шайба высокопрочная оцинкованная ГОСТ 22355-77, ГОСТ Р52646                              </t>
  </si>
  <si>
    <t>Крепеж</t>
  </si>
  <si>
    <t>Болт</t>
  </si>
  <si>
    <t>Анкерный болт</t>
  </si>
  <si>
    <t>цена за 1000 шт. 
до 15 000 руб</t>
  </si>
  <si>
    <t>Анкерный болт с гайкой</t>
  </si>
  <si>
    <t>8х25</t>
  </si>
  <si>
    <t xml:space="preserve">8х40 </t>
  </si>
  <si>
    <t>8х60</t>
  </si>
  <si>
    <t>8х65</t>
  </si>
  <si>
    <t xml:space="preserve">8х85 </t>
  </si>
  <si>
    <t>8х100</t>
  </si>
  <si>
    <t>8х120</t>
  </si>
  <si>
    <t>10х40</t>
  </si>
  <si>
    <t xml:space="preserve">10х50 </t>
  </si>
  <si>
    <t xml:space="preserve">10х60 </t>
  </si>
  <si>
    <t>10х75</t>
  </si>
  <si>
    <t>10х77</t>
  </si>
  <si>
    <t>10х97</t>
  </si>
  <si>
    <t>10х125</t>
  </si>
  <si>
    <t>10х130</t>
  </si>
  <si>
    <t xml:space="preserve">10х150 </t>
  </si>
  <si>
    <t xml:space="preserve">10х180 </t>
  </si>
  <si>
    <t>12х60</t>
  </si>
  <si>
    <t>12х65</t>
  </si>
  <si>
    <t xml:space="preserve">12х75 </t>
  </si>
  <si>
    <t xml:space="preserve">12х(99)100 </t>
  </si>
  <si>
    <t>12х(129)130</t>
  </si>
  <si>
    <t>12х150</t>
  </si>
  <si>
    <t>12х180</t>
  </si>
  <si>
    <t>12х200</t>
  </si>
  <si>
    <t>12х250</t>
  </si>
  <si>
    <t>12х280</t>
  </si>
  <si>
    <t>12х300</t>
  </si>
  <si>
    <t>14х100</t>
  </si>
  <si>
    <t>14х150</t>
  </si>
  <si>
    <t>14х200</t>
  </si>
  <si>
    <t>16х65</t>
  </si>
  <si>
    <t>16х111</t>
  </si>
  <si>
    <t>16х147</t>
  </si>
  <si>
    <t>16х180</t>
  </si>
  <si>
    <t>16х220</t>
  </si>
  <si>
    <t>16х250</t>
  </si>
  <si>
    <t>20х75</t>
  </si>
  <si>
    <t>20х107</t>
  </si>
  <si>
    <t>20х110</t>
  </si>
  <si>
    <t>20х150</t>
  </si>
  <si>
    <t>20х200</t>
  </si>
  <si>
    <t>20х250</t>
  </si>
  <si>
    <t>20х300</t>
  </si>
  <si>
    <t xml:space="preserve">Анкерный болт с шестигранной головкой </t>
  </si>
  <si>
    <t>8х45</t>
  </si>
  <si>
    <t>8х80</t>
  </si>
  <si>
    <t>8х85</t>
  </si>
  <si>
    <t>8х90</t>
  </si>
  <si>
    <t>10х50</t>
  </si>
  <si>
    <t>10х55</t>
  </si>
  <si>
    <t>10х60</t>
  </si>
  <si>
    <t>10х65</t>
  </si>
  <si>
    <t>10х80</t>
  </si>
  <si>
    <t>10х85</t>
  </si>
  <si>
    <t>10х100</t>
  </si>
  <si>
    <t>10х120</t>
  </si>
  <si>
    <t>10х140</t>
  </si>
  <si>
    <t>12х80</t>
  </si>
  <si>
    <t>12х100</t>
  </si>
  <si>
    <t>12х120</t>
  </si>
  <si>
    <t>12х130</t>
  </si>
  <si>
    <t>12х140</t>
  </si>
  <si>
    <t>12х160</t>
  </si>
  <si>
    <t>20х100</t>
  </si>
  <si>
    <t>Анкерный болт с кольцом</t>
  </si>
  <si>
    <t>8х40</t>
  </si>
  <si>
    <t>12х69</t>
  </si>
  <si>
    <t>Анкерный болт с крюком</t>
  </si>
  <si>
    <t>Анкер забивной</t>
  </si>
  <si>
    <t>М6 (8х25)</t>
  </si>
  <si>
    <t xml:space="preserve">М8 (10х30) </t>
  </si>
  <si>
    <t xml:space="preserve">М10 (12х40) </t>
  </si>
  <si>
    <t xml:space="preserve">М12 (16х50) </t>
  </si>
  <si>
    <t xml:space="preserve">М16 (20х65) </t>
  </si>
  <si>
    <t>М20 (25х80)</t>
  </si>
  <si>
    <t>Анкер-клин</t>
  </si>
  <si>
    <t>6х40</t>
  </si>
  <si>
    <t>6х60</t>
  </si>
  <si>
    <t>Клиновой анкер</t>
  </si>
  <si>
    <t>6х65</t>
  </si>
  <si>
    <t>6х85</t>
  </si>
  <si>
    <t>6х95</t>
  </si>
  <si>
    <t>8х50</t>
  </si>
  <si>
    <t>8х70</t>
  </si>
  <si>
    <t>8х95</t>
  </si>
  <si>
    <t>8х105</t>
  </si>
  <si>
    <t>10х95</t>
  </si>
  <si>
    <t>12х135</t>
  </si>
  <si>
    <t>16х105</t>
  </si>
  <si>
    <t>16х140</t>
  </si>
  <si>
    <t>16х200</t>
  </si>
  <si>
    <t>20х125</t>
  </si>
  <si>
    <t>20х160</t>
  </si>
  <si>
    <t>Анкер  (дюбель) рамный металлический</t>
  </si>
  <si>
    <t>8х52</t>
  </si>
  <si>
    <t>8х72</t>
  </si>
  <si>
    <t xml:space="preserve">8х92 </t>
  </si>
  <si>
    <t>8х112</t>
  </si>
  <si>
    <t xml:space="preserve">8х132 </t>
  </si>
  <si>
    <t>8х152</t>
  </si>
  <si>
    <t>8х172</t>
  </si>
  <si>
    <t>10х52</t>
  </si>
  <si>
    <t>10х72</t>
  </si>
  <si>
    <t>10х92</t>
  </si>
  <si>
    <t xml:space="preserve">10х112 </t>
  </si>
  <si>
    <t>10х132</t>
  </si>
  <si>
    <t>10х152</t>
  </si>
  <si>
    <t>10х182</t>
  </si>
  <si>
    <t>10х202</t>
  </si>
  <si>
    <t>Проволока колючая ГОСТ 285-69</t>
  </si>
  <si>
    <t>Диаметр (мм)</t>
  </si>
  <si>
    <t>180*50</t>
  </si>
  <si>
    <t>5,0-6,0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</si>
</sst>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0.000"/>
    <numFmt numFmtId="165" formatCode="0.0;[Red]0.0"/>
    <numFmt numFmtId="166" formatCode="0.0"/>
    <numFmt numFmtId="167" formatCode="_-* #,##0_р_._-;\-* #,##0_р_._-;_-* &quot;-&quot;_р_._-;_-@_-"/>
    <numFmt numFmtId="168" formatCode="_-* #,##0.00_р_._-;\-* #,##0.00_р_._-;_-* &quot;-&quot;??_р_._-;_-@_-"/>
    <numFmt numFmtId="169" formatCode="_(* #,##0.00_);_(* \(#,##0.00\);_(* \-??_);_(@_)"/>
    <numFmt numFmtId="170" formatCode="#,##0.0"/>
    <numFmt numFmtId="171" formatCode="_(&quot;$&quot;* #,##0.00_);_(&quot;$&quot;* \(#,##0.00\);_(&quot;$&quot;* &quot;-&quot;??_);_(@_)"/>
    <numFmt numFmtId="172" formatCode="#,##0.00&quot;р.&quot;"/>
    <numFmt numFmtId="173" formatCode="0.00;[Red]0.00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b/>
      <i/>
      <sz val="16"/>
      <name val="Verdana"/>
      <family val="2"/>
      <charset val="204"/>
    </font>
    <font>
      <b/>
      <sz val="11"/>
      <color indexed="63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2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  <font>
      <b/>
      <sz val="10"/>
      <name val="Verdana"/>
      <family val="2"/>
      <charset val="204"/>
    </font>
    <font>
      <sz val="9"/>
      <name val="Verdana"/>
      <family val="2"/>
      <charset val="204"/>
    </font>
    <font>
      <b/>
      <sz val="16"/>
      <color theme="3" tint="-0.249977111117893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sz val="9"/>
      <color indexed="8"/>
      <name val="Verdana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3A3A3A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4"/>
      <color theme="3" tint="-0.249977111117893"/>
      <name val="Arial Cyr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3" tint="-0.24997711111789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Verdana"/>
      <family val="2"/>
      <charset val="204"/>
    </font>
    <font>
      <b/>
      <sz val="10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sz val="9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u/>
      <sz val="16"/>
      <color theme="10"/>
      <name val="Calibri"/>
      <family val="2"/>
      <scheme val="minor"/>
    </font>
    <font>
      <sz val="20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b/>
      <u/>
      <sz val="20"/>
      <color theme="4" tint="-0.249977111117893"/>
      <name val="Calibri Light"/>
      <family val="2"/>
      <charset val="204"/>
      <scheme val="major"/>
    </font>
    <font>
      <u/>
      <sz val="20"/>
      <color theme="4" tint="-0.249977111117893"/>
      <name val="Calibri Light"/>
      <family val="2"/>
      <charset val="204"/>
      <scheme val="major"/>
    </font>
    <font>
      <u/>
      <sz val="20"/>
      <color theme="4" tint="-0.249977111117893"/>
      <name val="Calibri"/>
      <family val="2"/>
      <scheme val="minor"/>
    </font>
    <font>
      <b/>
      <sz val="18"/>
      <name val="Calibri"/>
      <family val="2"/>
      <charset val="204"/>
      <scheme val="minor"/>
    </font>
    <font>
      <b/>
      <sz val="18"/>
      <name val="Arial"/>
      <family val="2"/>
      <charset val="204"/>
    </font>
    <font>
      <b/>
      <sz val="22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2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sz val="18"/>
      <color theme="1"/>
      <name val="Calibri Light"/>
      <family val="2"/>
      <charset val="204"/>
      <scheme val="major"/>
    </font>
    <font>
      <sz val="16"/>
      <name val="Calibri Light"/>
      <family val="2"/>
      <charset val="204"/>
      <scheme val="major"/>
    </font>
    <font>
      <sz val="10"/>
      <name val="Arial"/>
      <family val="2"/>
      <charset val="177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name val="宋体"/>
      <charset val="134"/>
    </font>
    <font>
      <b/>
      <sz val="11"/>
      <color indexed="10"/>
      <name val="Calibri"/>
      <family val="2"/>
      <charset val="204"/>
    </font>
    <font>
      <sz val="10"/>
      <name val="Arial"/>
      <family val="2"/>
    </font>
    <font>
      <sz val="11"/>
      <color indexed="59"/>
      <name val="Calibri"/>
      <family val="2"/>
      <charset val="204"/>
    </font>
    <font>
      <b/>
      <sz val="15"/>
      <color indexed="59"/>
      <name val="Calibri"/>
      <family val="2"/>
      <charset val="204"/>
    </font>
    <font>
      <b/>
      <sz val="13"/>
      <color indexed="59"/>
      <name val="Calibri"/>
      <family val="2"/>
      <charset val="204"/>
    </font>
    <font>
      <b/>
      <sz val="11"/>
      <color indexed="59"/>
      <name val="Calibri"/>
      <family val="2"/>
      <charset val="204"/>
    </font>
    <font>
      <b/>
      <sz val="18"/>
      <color indexed="59"/>
      <name val="Cambria"/>
      <family val="2"/>
      <charset val="204"/>
    </font>
    <font>
      <sz val="11"/>
      <color indexed="18"/>
      <name val="Calibri"/>
      <family val="2"/>
      <charset val="204"/>
    </font>
    <font>
      <i/>
      <sz val="11"/>
      <color indexed="2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Helv"/>
      <family val="2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20"/>
      <color theme="10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1"/>
        <bgColor indexed="25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3"/>
      </patternFill>
    </fill>
    <fill>
      <patternFill patternType="solid">
        <fgColor indexed="63"/>
        <bgColor indexed="59"/>
      </patternFill>
    </fill>
    <fill>
      <patternFill patternType="solid">
        <fgColor indexed="45"/>
        <bgColor indexed="29"/>
      </patternFill>
    </fill>
    <fill>
      <patternFill patternType="solid">
        <fgColor indexed="31"/>
        <bgColor indexed="9"/>
      </patternFill>
    </fill>
    <fill>
      <patternFill patternType="solid">
        <fgColor indexed="62"/>
        <bgColor indexed="25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4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44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55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5"/>
        <bgColor indexed="23"/>
      </patternFill>
    </fill>
    <fill>
      <patternFill patternType="solid">
        <fgColor indexed="20"/>
        <bgColor indexed="36"/>
      </patternFill>
    </fill>
    <fill>
      <patternFill patternType="solid">
        <fgColor indexed="19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5"/>
        <bgColor indexed="61"/>
      </patternFill>
    </fill>
    <fill>
      <patternFill patternType="solid">
        <fgColor indexed="10"/>
        <bgColor indexed="60"/>
      </patternFill>
    </fill>
    <fill>
      <patternFill patternType="solid">
        <fgColor indexed="29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17"/>
        <bgColor indexed="38"/>
      </patternFill>
    </fill>
    <fill>
      <patternFill patternType="solid">
        <fgColor indexed="54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42"/>
      </patternFill>
    </fill>
    <fill>
      <patternFill patternType="solid">
        <fgColor indexed="18"/>
        <bgColor indexed="32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2"/>
      </patternFill>
    </fill>
    <fill>
      <patternFill patternType="solid">
        <fgColor indexed="21"/>
        <bgColor indexed="38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9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6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6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25"/>
      </top>
      <bottom style="double">
        <color indexed="25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32">
    <xf numFmtId="0" fontId="0" fillId="0" borderId="0"/>
    <xf numFmtId="0" fontId="5" fillId="0" borderId="0"/>
    <xf numFmtId="0" fontId="14" fillId="0" borderId="0" applyNumberFormat="0" applyFill="0" applyBorder="0" applyAlignment="0" applyProtection="0"/>
    <xf numFmtId="0" fontId="20" fillId="0" borderId="0"/>
    <xf numFmtId="0" fontId="21" fillId="0" borderId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4" fillId="13" borderId="37" applyNumberFormat="0" applyAlignment="0" applyProtection="0"/>
    <xf numFmtId="0" fontId="13" fillId="4" borderId="26" applyNumberFormat="0" applyAlignment="0" applyProtection="0"/>
    <xf numFmtId="0" fontId="25" fillId="4" borderId="37" applyNumberFormat="0" applyAlignment="0" applyProtection="0"/>
    <xf numFmtId="0" fontId="26" fillId="0" borderId="38" applyNumberFormat="0" applyFill="0" applyAlignment="0" applyProtection="0"/>
    <xf numFmtId="0" fontId="27" fillId="0" borderId="39" applyNumberFormat="0" applyFill="0" applyAlignment="0" applyProtection="0"/>
    <xf numFmtId="0" fontId="28" fillId="0" borderId="4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41" applyNumberFormat="0" applyFill="0" applyAlignment="0" applyProtection="0"/>
    <xf numFmtId="0" fontId="30" fillId="26" borderId="42" applyNumberFormat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5" fillId="0" borderId="0"/>
    <xf numFmtId="0" fontId="20" fillId="0" borderId="0" applyFont="0" applyFill="0" applyBorder="0" applyAlignment="0" applyProtection="0">
      <alignment vertical="center"/>
    </xf>
    <xf numFmtId="0" fontId="4" fillId="0" borderId="0"/>
    <xf numFmtId="0" fontId="5" fillId="0" borderId="0" applyFont="0" applyFill="0" applyBorder="0" applyAlignment="0" applyProtection="0">
      <alignment vertical="center"/>
    </xf>
    <xf numFmtId="0" fontId="4" fillId="0" borderId="0"/>
    <xf numFmtId="0" fontId="33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28" borderId="43" applyNumberFormat="0" applyFont="0" applyAlignment="0" applyProtection="0"/>
    <xf numFmtId="9" fontId="20" fillId="0" borderId="0" applyFill="0" applyBorder="0" applyAlignment="0" applyProtection="0"/>
    <xf numFmtId="0" fontId="35" fillId="0" borderId="44" applyNumberFormat="0" applyFill="0" applyAlignment="0" applyProtection="0"/>
    <xf numFmtId="0" fontId="36" fillId="0" borderId="0" applyNumberFormat="0" applyFill="0" applyBorder="0" applyAlignment="0" applyProtection="0"/>
    <xf numFmtId="169" fontId="20" fillId="0" borderId="0" applyFill="0" applyBorder="0" applyAlignment="0" applyProtection="0"/>
    <xf numFmtId="167" fontId="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7" fillId="10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9" fillId="0" borderId="0"/>
    <xf numFmtId="0" fontId="49" fillId="0" borderId="0"/>
    <xf numFmtId="0" fontId="3" fillId="0" borderId="0"/>
    <xf numFmtId="0" fontId="51" fillId="0" borderId="0">
      <alignment horizontal="left"/>
    </xf>
    <xf numFmtId="0" fontId="22" fillId="28" borderId="43" applyNumberFormat="0" applyFont="0" applyAlignment="0" applyProtection="0"/>
    <xf numFmtId="0" fontId="22" fillId="28" borderId="43" applyNumberFormat="0" applyFont="0" applyAlignment="0" applyProtection="0"/>
    <xf numFmtId="9" fontId="49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49" fillId="0" borderId="0" applyFont="0" applyFill="0" applyBorder="0" applyAlignment="0" applyProtection="0"/>
    <xf numFmtId="0" fontId="1" fillId="0" borderId="0"/>
    <xf numFmtId="0" fontId="20" fillId="0" borderId="0"/>
    <xf numFmtId="0" fontId="95" fillId="0" borderId="0"/>
    <xf numFmtId="0" fontId="5" fillId="0" borderId="0"/>
    <xf numFmtId="0" fontId="21" fillId="0" borderId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31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47" borderId="0" applyNumberFormat="0" applyBorder="0" applyAlignment="0" applyProtection="0"/>
    <xf numFmtId="0" fontId="22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31" borderId="0" applyNumberFormat="0" applyBorder="0" applyAlignment="0" applyProtection="0"/>
    <xf numFmtId="0" fontId="22" fillId="45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8" borderId="0" applyNumberFormat="0" applyBorder="0" applyAlignment="0" applyProtection="0"/>
    <xf numFmtId="0" fontId="23" fillId="44" borderId="0" applyNumberFormat="0" applyBorder="0" applyAlignment="0" applyProtection="0"/>
    <xf numFmtId="0" fontId="23" fillId="31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3" fillId="39" borderId="0" applyNumberFormat="0" applyBorder="0" applyAlignment="0" applyProtection="0"/>
    <xf numFmtId="0" fontId="23" fillId="51" borderId="0" applyNumberFormat="0" applyBorder="0" applyAlignment="0" applyProtection="0"/>
    <xf numFmtId="0" fontId="23" fillId="44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54" borderId="0" applyNumberFormat="0" applyBorder="0" applyAlignment="0" applyProtection="0"/>
    <xf numFmtId="0" fontId="22" fillId="0" borderId="0"/>
    <xf numFmtId="0" fontId="22" fillId="0" borderId="0"/>
    <xf numFmtId="0" fontId="23" fillId="53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51" borderId="0" applyNumberFormat="0" applyBorder="0" applyAlignment="0" applyProtection="0"/>
    <xf numFmtId="0" fontId="23" fillId="62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63" borderId="0" applyNumberFormat="0" applyBorder="0" applyAlignment="0" applyProtection="0"/>
    <xf numFmtId="0" fontId="23" fillId="58" borderId="0" applyNumberFormat="0" applyBorder="0" applyAlignment="0" applyProtection="0"/>
    <xf numFmtId="0" fontId="24" fillId="33" borderId="37" applyNumberFormat="0" applyAlignment="0" applyProtection="0"/>
    <xf numFmtId="0" fontId="24" fillId="43" borderId="37" applyNumberFormat="0" applyAlignment="0" applyProtection="0"/>
    <xf numFmtId="0" fontId="102" fillId="64" borderId="43" applyNumberFormat="0" applyAlignment="0" applyProtection="0"/>
    <xf numFmtId="0" fontId="13" fillId="30" borderId="26" applyNumberFormat="0" applyAlignment="0" applyProtection="0"/>
    <xf numFmtId="0" fontId="13" fillId="62" borderId="26" applyNumberFormat="0" applyAlignment="0" applyProtection="0"/>
    <xf numFmtId="0" fontId="29" fillId="65" borderId="93" applyNumberFormat="0" applyAlignment="0" applyProtection="0"/>
    <xf numFmtId="0" fontId="25" fillId="30" borderId="37" applyNumberFormat="0" applyAlignment="0" applyProtection="0"/>
    <xf numFmtId="0" fontId="25" fillId="62" borderId="37" applyNumberFormat="0" applyAlignment="0" applyProtection="0"/>
    <xf numFmtId="0" fontId="100" fillId="65" borderId="43" applyNumberFormat="0" applyAlignment="0" applyProtection="0"/>
    <xf numFmtId="171" fontId="20" fillId="0" borderId="0" applyFont="0" applyFill="0" applyBorder="0" applyAlignment="0" applyProtection="0"/>
    <xf numFmtId="0" fontId="109" fillId="0" borderId="94" applyNumberFormat="0" applyFill="0" applyAlignment="0" applyProtection="0"/>
    <xf numFmtId="0" fontId="26" fillId="0" borderId="38" applyNumberFormat="0" applyFill="0" applyAlignment="0" applyProtection="0"/>
    <xf numFmtId="0" fontId="103" fillId="0" borderId="95" applyNumberFormat="0" applyFill="0" applyAlignment="0" applyProtection="0"/>
    <xf numFmtId="0" fontId="110" fillId="0" borderId="96" applyNumberFormat="0" applyFill="0" applyAlignment="0" applyProtection="0"/>
    <xf numFmtId="0" fontId="27" fillId="0" borderId="39" applyNumberFormat="0" applyFill="0" applyAlignment="0" applyProtection="0"/>
    <xf numFmtId="0" fontId="104" fillId="0" borderId="97" applyNumberFormat="0" applyFill="0" applyAlignment="0" applyProtection="0"/>
    <xf numFmtId="0" fontId="111" fillId="0" borderId="98" applyNumberFormat="0" applyFill="0" applyAlignment="0" applyProtection="0"/>
    <xf numFmtId="0" fontId="28" fillId="0" borderId="40" applyNumberFormat="0" applyFill="0" applyAlignment="0" applyProtection="0"/>
    <xf numFmtId="0" fontId="105" fillId="0" borderId="99" applyNumberFormat="0" applyFill="0" applyAlignment="0" applyProtection="0"/>
    <xf numFmtId="0" fontId="1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9" fillId="0" borderId="100" applyNumberFormat="0" applyFill="0" applyAlignment="0" applyProtection="0"/>
    <xf numFmtId="0" fontId="29" fillId="0" borderId="41" applyNumberFormat="0" applyFill="0" applyAlignment="0" applyProtection="0"/>
    <xf numFmtId="0" fontId="29" fillId="0" borderId="101" applyNumberFormat="0" applyFill="0" applyAlignment="0" applyProtection="0"/>
    <xf numFmtId="0" fontId="30" fillId="50" borderId="42" applyNumberFormat="0" applyAlignment="0" applyProtection="0"/>
    <xf numFmtId="0" fontId="30" fillId="50" borderId="42" applyNumberFormat="0" applyAlignment="0" applyProtection="0"/>
    <xf numFmtId="0" fontId="30" fillId="66" borderId="102" applyNumberFormat="0" applyAlignment="0" applyProtection="0"/>
    <xf numFmtId="0" fontId="1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2" fillId="67" borderId="0" applyNumberFormat="0" applyBorder="0" applyAlignment="0" applyProtection="0"/>
    <xf numFmtId="0" fontId="107" fillId="64" borderId="0" applyNumberFormat="0" applyBorder="0" applyAlignment="0" applyProtection="0"/>
    <xf numFmtId="0" fontId="101" fillId="0" borderId="0"/>
    <xf numFmtId="0" fontId="20" fillId="0" borderId="0"/>
    <xf numFmtId="0" fontId="1" fillId="0" borderId="0"/>
    <xf numFmtId="0" fontId="101" fillId="0" borderId="0"/>
    <xf numFmtId="0" fontId="101" fillId="0" borderId="0"/>
    <xf numFmtId="0" fontId="99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01" fillId="0" borderId="0"/>
    <xf numFmtId="0" fontId="101" fillId="0" borderId="0"/>
    <xf numFmtId="0" fontId="95" fillId="0" borderId="0"/>
    <xf numFmtId="0" fontId="95" fillId="0" borderId="0"/>
    <xf numFmtId="0" fontId="33" fillId="68" borderId="0" applyNumberFormat="0" applyBorder="0" applyAlignment="0" applyProtection="0"/>
    <xf numFmtId="0" fontId="33" fillId="35" borderId="0" applyNumberFormat="0" applyBorder="0" applyAlignment="0" applyProtection="0"/>
    <xf numFmtId="0" fontId="33" fillId="69" borderId="0" applyNumberFormat="0" applyBorder="0" applyAlignment="0" applyProtection="0"/>
    <xf numFmtId="0" fontId="108" fillId="0" borderId="0" applyNumberFormat="0" applyFill="0" applyBorder="0" applyAlignment="0" applyProtection="0"/>
    <xf numFmtId="0" fontId="20" fillId="70" borderId="103" applyNumberFormat="0" applyAlignment="0" applyProtection="0"/>
    <xf numFmtId="0" fontId="21" fillId="71" borderId="43" applyNumberFormat="0" applyAlignment="0" applyProtection="0"/>
    <xf numFmtId="0" fontId="101" fillId="70" borderId="37" applyNumberFormat="0" applyAlignment="0" applyProtection="0"/>
    <xf numFmtId="9" fontId="1" fillId="0" borderId="0" applyFont="0" applyFill="0" applyBorder="0" applyAlignment="0" applyProtection="0"/>
    <xf numFmtId="0" fontId="36" fillId="0" borderId="104" applyNumberFormat="0" applyFill="0" applyAlignment="0" applyProtection="0"/>
    <xf numFmtId="0" fontId="36" fillId="0" borderId="0" applyNumberFormat="0" applyFill="0" applyBorder="0" applyAlignment="0" applyProtection="0"/>
    <xf numFmtId="168" fontId="20" fillId="0" borderId="0" applyFill="0" applyBorder="0" applyAlignment="0" applyProtection="0"/>
    <xf numFmtId="43" fontId="101" fillId="0" borderId="0" applyFont="0" applyFill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7" borderId="0" applyNumberFormat="0" applyBorder="0" applyAlignment="0" applyProtection="0"/>
    <xf numFmtId="0" fontId="113" fillId="0" borderId="0"/>
    <xf numFmtId="0" fontId="22" fillId="44" borderId="0" applyNumberFormat="0" applyBorder="0" applyAlignment="0" applyProtection="0"/>
    <xf numFmtId="0" fontId="22" fillId="33" borderId="0" applyNumberFormat="0" applyBorder="0" applyAlignment="0" applyProtection="0"/>
    <xf numFmtId="0" fontId="22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0" borderId="0" applyNumberFormat="0" applyBorder="0" applyAlignment="0" applyProtection="0"/>
    <xf numFmtId="0" fontId="22" fillId="36" borderId="0" applyNumberFormat="0" applyBorder="0" applyAlignment="0" applyProtection="0"/>
    <xf numFmtId="0" fontId="22" fillId="30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4" borderId="0" applyNumberFormat="0" applyBorder="0" applyAlignment="0" applyProtection="0"/>
    <xf numFmtId="0" fontId="22" fillId="30" borderId="0" applyNumberFormat="0" applyBorder="0" applyAlignment="0" applyProtection="0"/>
    <xf numFmtId="0" fontId="22" fillId="46" borderId="0" applyNumberFormat="0" applyBorder="0" applyAlignment="0" applyProtection="0"/>
    <xf numFmtId="0" fontId="22" fillId="36" borderId="0" applyNumberFormat="0" applyBorder="0" applyAlignment="0" applyProtection="0"/>
    <xf numFmtId="0" fontId="22" fillId="30" borderId="0" applyNumberFormat="0" applyBorder="0" applyAlignment="0" applyProtection="0"/>
    <xf numFmtId="0" fontId="22" fillId="44" borderId="0" applyNumberFormat="0" applyBorder="0" applyAlignment="0" applyProtection="0"/>
    <xf numFmtId="0" fontId="22" fillId="33" borderId="0" applyNumberFormat="0" applyBorder="0" applyAlignment="0" applyProtection="0"/>
    <xf numFmtId="0" fontId="23" fillId="44" borderId="0" applyNumberFormat="0" applyBorder="0" applyAlignment="0" applyProtection="0"/>
    <xf numFmtId="0" fontId="23" fillId="46" borderId="0" applyNumberFormat="0" applyBorder="0" applyAlignment="0" applyProtection="0"/>
    <xf numFmtId="0" fontId="23" fillId="36" borderId="0" applyNumberFormat="0" applyBorder="0" applyAlignment="0" applyProtection="0"/>
    <xf numFmtId="0" fontId="23" fillId="50" borderId="0" applyNumberFormat="0" applyBorder="0" applyAlignment="0" applyProtection="0"/>
    <xf numFmtId="0" fontId="23" fillId="44" borderId="0" applyNumberFormat="0" applyBorder="0" applyAlignment="0" applyProtection="0"/>
    <xf numFmtId="0" fontId="23" fillId="33" borderId="0" applyNumberFormat="0" applyBorder="0" applyAlignment="0" applyProtection="0"/>
    <xf numFmtId="0" fontId="22" fillId="46" borderId="0" applyNumberFormat="0" applyBorder="0" applyAlignment="0" applyProtection="0"/>
    <xf numFmtId="0" fontId="22" fillId="36" borderId="0" applyNumberFormat="0" applyBorder="0" applyAlignment="0" applyProtection="0"/>
    <xf numFmtId="0" fontId="22" fillId="30" borderId="0" applyNumberFormat="0" applyBorder="0" applyAlignment="0" applyProtection="0"/>
    <xf numFmtId="0" fontId="22" fillId="44" borderId="0" applyNumberFormat="0" applyBorder="0" applyAlignment="0" applyProtection="0"/>
    <xf numFmtId="0" fontId="22" fillId="33" borderId="0" applyNumberFormat="0" applyBorder="0" applyAlignment="0" applyProtection="0"/>
    <xf numFmtId="0" fontId="23" fillId="44" borderId="0" applyNumberFormat="0" applyBorder="0" applyAlignment="0" applyProtection="0"/>
    <xf numFmtId="0" fontId="23" fillId="46" borderId="0" applyNumberFormat="0" applyBorder="0" applyAlignment="0" applyProtection="0"/>
    <xf numFmtId="0" fontId="23" fillId="36" borderId="0" applyNumberFormat="0" applyBorder="0" applyAlignment="0" applyProtection="0"/>
    <xf numFmtId="0" fontId="23" fillId="50" borderId="0" applyNumberFormat="0" applyBorder="0" applyAlignment="0" applyProtection="0"/>
    <xf numFmtId="0" fontId="23" fillId="44" borderId="0" applyNumberFormat="0" applyBorder="0" applyAlignment="0" applyProtection="0"/>
    <xf numFmtId="0" fontId="23" fillId="33" borderId="0" applyNumberFormat="0" applyBorder="0" applyAlignment="0" applyProtection="0"/>
    <xf numFmtId="0" fontId="2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6" borderId="0" applyNumberFormat="0" applyBorder="0" applyAlignment="0" applyProtection="0"/>
    <xf numFmtId="0" fontId="22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44" borderId="0" applyNumberFormat="0" applyBorder="0" applyAlignment="0" applyProtection="0"/>
    <xf numFmtId="0" fontId="23" fillId="33" borderId="0" applyNumberFormat="0" applyBorder="0" applyAlignment="0" applyProtection="0"/>
    <xf numFmtId="0" fontId="22" fillId="46" borderId="0" applyNumberFormat="0" applyBorder="0" applyAlignment="0" applyProtection="0"/>
    <xf numFmtId="0" fontId="23" fillId="44" borderId="0" applyNumberFormat="0" applyBorder="0" applyAlignment="0" applyProtection="0"/>
    <xf numFmtId="0" fontId="22" fillId="36" borderId="0" applyNumberFormat="0" applyBorder="0" applyAlignment="0" applyProtection="0"/>
    <xf numFmtId="0" fontId="23" fillId="50" borderId="0" applyNumberFormat="0" applyBorder="0" applyAlignment="0" applyProtection="0"/>
    <xf numFmtId="0" fontId="22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46" borderId="0" applyNumberFormat="0" applyBorder="0" applyAlignment="0" applyProtection="0"/>
    <xf numFmtId="0" fontId="22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30" borderId="0" applyNumberFormat="0" applyBorder="0" applyAlignment="0" applyProtection="0"/>
    <xf numFmtId="0" fontId="22" fillId="36" borderId="0" applyNumberFormat="0" applyBorder="0" applyAlignment="0" applyProtection="0"/>
    <xf numFmtId="0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36" borderId="0" applyNumberFormat="0" applyBorder="0" applyAlignment="0" applyProtection="0"/>
    <xf numFmtId="0" fontId="22" fillId="44" borderId="0" applyNumberFormat="0" applyBorder="0" applyAlignment="0" applyProtection="0"/>
    <xf numFmtId="0" fontId="22" fillId="33" borderId="0" applyNumberFormat="0" applyBorder="0" applyAlignment="0" applyProtection="0"/>
    <xf numFmtId="0" fontId="23" fillId="50" borderId="0" applyNumberFormat="0" applyBorder="0" applyAlignment="0" applyProtection="0"/>
    <xf numFmtId="0" fontId="22" fillId="41" borderId="0" applyNumberFormat="0" applyBorder="0" applyAlignment="0" applyProtection="0"/>
    <xf numFmtId="0" fontId="22" fillId="30" borderId="0" applyNumberFormat="0" applyBorder="0" applyAlignment="0" applyProtection="0"/>
    <xf numFmtId="0" fontId="23" fillId="44" borderId="0" applyNumberFormat="0" applyBorder="0" applyAlignment="0" applyProtection="0"/>
    <xf numFmtId="0" fontId="22" fillId="36" borderId="0" applyNumberFormat="0" applyBorder="0" applyAlignment="0" applyProtection="0"/>
    <xf numFmtId="0" fontId="23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0" borderId="0" applyNumberFormat="0" applyBorder="0" applyAlignment="0" applyProtection="0"/>
    <xf numFmtId="9" fontId="49" fillId="0" borderId="0" applyFont="0" applyFill="0" applyBorder="0" applyAlignment="0" applyProtection="0"/>
  </cellStyleXfs>
  <cellXfs count="688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0" xfId="0" applyFont="1" applyBorder="1" applyAlignment="1"/>
    <xf numFmtId="0" fontId="10" fillId="0" borderId="0" xfId="0" applyFont="1" applyBorder="1" applyAlignment="1"/>
    <xf numFmtId="0" fontId="10" fillId="0" borderId="0" xfId="0" applyFont="1"/>
    <xf numFmtId="0" fontId="10" fillId="0" borderId="0" xfId="0" applyFont="1" applyAlignment="1">
      <alignment horizontal="center" vertical="center"/>
    </xf>
    <xf numFmtId="4" fontId="4" fillId="0" borderId="7" xfId="45" applyNumberFormat="1" applyBorder="1" applyAlignment="1">
      <alignment horizontal="center" vertical="center"/>
    </xf>
    <xf numFmtId="4" fontId="4" fillId="0" borderId="4" xfId="45" applyNumberFormat="1" applyBorder="1" applyAlignment="1">
      <alignment horizontal="center" vertical="center"/>
    </xf>
    <xf numFmtId="49" fontId="39" fillId="3" borderId="5" xfId="42" applyNumberFormat="1" applyFont="1" applyFill="1" applyBorder="1" applyAlignment="1">
      <alignment horizontal="center" vertical="center"/>
    </xf>
    <xf numFmtId="49" fontId="39" fillId="3" borderId="5" xfId="42" applyNumberFormat="1" applyFont="1" applyFill="1" applyBorder="1" applyAlignment="1">
      <alignment horizontal="center" vertical="center" wrapText="1"/>
    </xf>
    <xf numFmtId="0" fontId="39" fillId="3" borderId="5" xfId="42" applyFont="1" applyFill="1" applyBorder="1" applyAlignment="1">
      <alignment horizontal="center" vertical="center"/>
    </xf>
    <xf numFmtId="0" fontId="38" fillId="3" borderId="12" xfId="42" applyFont="1" applyFill="1" applyBorder="1" applyAlignment="1">
      <alignment horizontal="center" vertical="center" wrapText="1"/>
    </xf>
    <xf numFmtId="4" fontId="38" fillId="3" borderId="18" xfId="42" applyNumberFormat="1" applyFont="1" applyFill="1" applyBorder="1" applyAlignment="1">
      <alignment horizontal="center" vertical="center" wrapText="1"/>
    </xf>
    <xf numFmtId="0" fontId="39" fillId="3" borderId="9" xfId="42" applyFont="1" applyFill="1" applyBorder="1" applyAlignment="1">
      <alignment horizontal="center" vertical="center"/>
    </xf>
    <xf numFmtId="49" fontId="39" fillId="3" borderId="2" xfId="42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8" fillId="6" borderId="0" xfId="0" applyFont="1" applyFill="1" applyAlignment="1">
      <alignment wrapText="1"/>
    </xf>
    <xf numFmtId="0" fontId="46" fillId="2" borderId="6" xfId="0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horizontal="center" vertical="center"/>
    </xf>
    <xf numFmtId="166" fontId="46" fillId="2" borderId="6" xfId="0" applyNumberFormat="1" applyFont="1" applyFill="1" applyBorder="1" applyAlignment="1">
      <alignment horizontal="center" vertical="center"/>
    </xf>
    <xf numFmtId="166" fontId="46" fillId="2" borderId="6" xfId="0" applyNumberFormat="1" applyFont="1" applyFill="1" applyBorder="1" applyAlignment="1">
      <alignment horizontal="center" vertical="center" wrapText="1"/>
    </xf>
    <xf numFmtId="1" fontId="46" fillId="2" borderId="6" xfId="0" applyNumberFormat="1" applyFont="1" applyFill="1" applyBorder="1" applyAlignment="1">
      <alignment horizontal="center" vertical="center" wrapText="1"/>
    </xf>
    <xf numFmtId="166" fontId="46" fillId="2" borderId="16" xfId="0" applyNumberFormat="1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166" fontId="46" fillId="2" borderId="16" xfId="0" applyNumberFormat="1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 wrapText="1"/>
    </xf>
    <xf numFmtId="0" fontId="47" fillId="0" borderId="58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40" fillId="3" borderId="5" xfId="42" applyFont="1" applyFill="1" applyBorder="1" applyAlignment="1">
      <alignment horizontal="center" vertical="center" wrapText="1"/>
    </xf>
    <xf numFmtId="165" fontId="40" fillId="3" borderId="5" xfId="42" applyNumberFormat="1" applyFont="1" applyFill="1" applyBorder="1" applyAlignment="1">
      <alignment horizontal="center" vertical="center" wrapText="1"/>
    </xf>
    <xf numFmtId="49" fontId="40" fillId="3" borderId="5" xfId="42" applyNumberFormat="1" applyFont="1" applyFill="1" applyBorder="1" applyAlignment="1">
      <alignment horizontal="center" vertical="center" wrapText="1"/>
    </xf>
    <xf numFmtId="166" fontId="40" fillId="3" borderId="5" xfId="42" applyNumberFormat="1" applyFont="1" applyFill="1" applyBorder="1" applyAlignment="1">
      <alignment horizontal="center" vertical="center" wrapText="1"/>
    </xf>
    <xf numFmtId="0" fontId="40" fillId="3" borderId="2" xfId="42" applyFont="1" applyFill="1" applyBorder="1" applyAlignment="1">
      <alignment horizontal="center" vertical="center"/>
    </xf>
    <xf numFmtId="0" fontId="40" fillId="3" borderId="5" xfId="42" applyFont="1" applyFill="1" applyBorder="1" applyAlignment="1">
      <alignment horizontal="center" vertical="center"/>
    </xf>
    <xf numFmtId="49" fontId="40" fillId="3" borderId="5" xfId="42" applyNumberFormat="1" applyFont="1" applyFill="1" applyBorder="1" applyAlignment="1">
      <alignment horizontal="center" vertical="center"/>
    </xf>
    <xf numFmtId="49" fontId="40" fillId="3" borderId="20" xfId="42" applyNumberFormat="1" applyFont="1" applyFill="1" applyBorder="1" applyAlignment="1">
      <alignment horizontal="center" vertical="center"/>
    </xf>
    <xf numFmtId="4" fontId="4" fillId="0" borderId="34" xfId="45" applyNumberFormat="1" applyBorder="1" applyAlignment="1">
      <alignment horizontal="center" vertical="center"/>
    </xf>
    <xf numFmtId="0" fontId="0" fillId="0" borderId="0" xfId="0" applyBorder="1"/>
    <xf numFmtId="0" fontId="17" fillId="7" borderId="6" xfId="1" applyFont="1" applyFill="1" applyBorder="1" applyAlignment="1">
      <alignment horizontal="center" wrapText="1"/>
    </xf>
    <xf numFmtId="0" fontId="55" fillId="0" borderId="6" xfId="1" applyFont="1" applyBorder="1" applyAlignment="1">
      <alignment horizontal="center" vertical="center" wrapText="1"/>
    </xf>
    <xf numFmtId="3" fontId="55" fillId="0" borderId="69" xfId="1" applyNumberFormat="1" applyFont="1" applyBorder="1" applyAlignment="1">
      <alignment horizontal="center" vertical="center" wrapText="1"/>
    </xf>
    <xf numFmtId="0" fontId="52" fillId="0" borderId="0" xfId="1" applyFont="1" applyBorder="1"/>
    <xf numFmtId="0" fontId="55" fillId="2" borderId="6" xfId="1" applyFont="1" applyFill="1" applyBorder="1" applyAlignment="1">
      <alignment horizontal="left" vertical="center" wrapText="1"/>
    </xf>
    <xf numFmtId="3" fontId="55" fillId="2" borderId="6" xfId="1" applyNumberFormat="1" applyFont="1" applyFill="1" applyBorder="1" applyAlignment="1">
      <alignment horizontal="left" vertical="center" wrapText="1"/>
    </xf>
    <xf numFmtId="0" fontId="55" fillId="2" borderId="71" xfId="1" applyFont="1" applyFill="1" applyBorder="1" applyAlignment="1">
      <alignment horizontal="left" vertical="center" wrapText="1"/>
    </xf>
    <xf numFmtId="0" fontId="55" fillId="2" borderId="10" xfId="1" applyFont="1" applyFill="1" applyBorder="1" applyAlignment="1">
      <alignment horizontal="center" vertical="center" wrapText="1"/>
    </xf>
    <xf numFmtId="0" fontId="52" fillId="0" borderId="0" xfId="1" applyFont="1" applyBorder="1" applyAlignment="1"/>
    <xf numFmtId="0" fontId="55" fillId="0" borderId="10" xfId="1" applyFont="1" applyBorder="1" applyAlignment="1">
      <alignment horizontal="center" vertical="center" wrapText="1"/>
    </xf>
    <xf numFmtId="3" fontId="0" fillId="0" borderId="0" xfId="0" applyNumberFormat="1"/>
    <xf numFmtId="0" fontId="56" fillId="0" borderId="0" xfId="1" applyFont="1" applyAlignment="1">
      <alignment vertical="center" wrapText="1"/>
    </xf>
    <xf numFmtId="0" fontId="5" fillId="0" borderId="0" xfId="1"/>
    <xf numFmtId="0" fontId="52" fillId="0" borderId="0" xfId="1" applyFont="1"/>
    <xf numFmtId="0" fontId="16" fillId="0" borderId="0" xfId="1" applyFont="1" applyFill="1" applyBorder="1" applyAlignment="1">
      <alignment horizontal="left" vertical="center" wrapText="1"/>
    </xf>
    <xf numFmtId="0" fontId="4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3" fontId="5" fillId="0" borderId="0" xfId="1" applyNumberFormat="1"/>
    <xf numFmtId="0" fontId="52" fillId="0" borderId="0" xfId="1" applyFont="1" applyAlignment="1">
      <alignment horizontal="center"/>
    </xf>
    <xf numFmtId="3" fontId="54" fillId="2" borderId="6" xfId="1" applyNumberFormat="1" applyFont="1" applyFill="1" applyBorder="1" applyAlignment="1">
      <alignment horizontal="center" vertical="center" wrapText="1"/>
    </xf>
    <xf numFmtId="0" fontId="5" fillId="0" borderId="0" xfId="1"/>
    <xf numFmtId="0" fontId="53" fillId="0" borderId="0" xfId="1" applyFont="1" applyAlignment="1">
      <alignment vertical="center" wrapText="1"/>
    </xf>
    <xf numFmtId="0" fontId="55" fillId="2" borderId="6" xfId="1" applyFont="1" applyFill="1" applyBorder="1" applyAlignment="1">
      <alignment horizontal="center" vertical="center" wrapText="1"/>
    </xf>
    <xf numFmtId="166" fontId="54" fillId="2" borderId="6" xfId="1" applyNumberFormat="1" applyFont="1" applyFill="1" applyBorder="1" applyAlignment="1">
      <alignment horizontal="center" vertical="center" wrapText="1"/>
    </xf>
    <xf numFmtId="3" fontId="55" fillId="0" borderId="6" xfId="1" applyNumberFormat="1" applyFont="1" applyBorder="1" applyAlignment="1">
      <alignment horizontal="center" vertical="center" wrapText="1"/>
    </xf>
    <xf numFmtId="3" fontId="55" fillId="2" borderId="6" xfId="1" applyNumberFormat="1" applyFont="1" applyFill="1" applyBorder="1" applyAlignment="1">
      <alignment horizontal="center" vertical="center" wrapText="1"/>
    </xf>
    <xf numFmtId="0" fontId="5" fillId="0" borderId="0" xfId="1"/>
    <xf numFmtId="0" fontId="56" fillId="0" borderId="0" xfId="1" applyFont="1" applyBorder="1" applyAlignment="1">
      <alignment horizontal="center" vertical="center" wrapText="1"/>
    </xf>
    <xf numFmtId="0" fontId="38" fillId="3" borderId="22" xfId="42" applyFont="1" applyFill="1" applyBorder="1" applyAlignment="1">
      <alignment horizontal="center" vertical="center"/>
    </xf>
    <xf numFmtId="4" fontId="38" fillId="3" borderId="24" xfId="42" applyNumberFormat="1" applyFont="1" applyFill="1" applyBorder="1" applyAlignment="1">
      <alignment horizontal="center" vertical="center"/>
    </xf>
    <xf numFmtId="0" fontId="39" fillId="3" borderId="19" xfId="42" applyFont="1" applyFill="1" applyBorder="1" applyAlignment="1">
      <alignment horizontal="center" vertical="center"/>
    </xf>
    <xf numFmtId="4" fontId="4" fillId="0" borderId="17" xfId="45" applyNumberFormat="1" applyBorder="1" applyAlignment="1">
      <alignment horizontal="center" vertical="center"/>
    </xf>
    <xf numFmtId="49" fontId="40" fillId="3" borderId="20" xfId="42" applyNumberFormat="1" applyFont="1" applyFill="1" applyBorder="1" applyAlignment="1">
      <alignment horizontal="center" vertical="center" wrapText="1"/>
    </xf>
    <xf numFmtId="4" fontId="4" fillId="0" borderId="76" xfId="45" applyNumberFormat="1" applyBorder="1" applyAlignment="1">
      <alignment horizontal="center" vertical="center"/>
    </xf>
    <xf numFmtId="49" fontId="39" fillId="3" borderId="77" xfId="42" applyNumberFormat="1" applyFont="1" applyFill="1" applyBorder="1" applyAlignment="1">
      <alignment horizontal="center" vertical="center"/>
    </xf>
    <xf numFmtId="4" fontId="4" fillId="0" borderId="78" xfId="45" applyNumberFormat="1" applyBorder="1" applyAlignment="1">
      <alignment horizontal="center" vertical="center"/>
    </xf>
    <xf numFmtId="49" fontId="39" fillId="3" borderId="75" xfId="42" applyNumberFormat="1" applyFont="1" applyFill="1" applyBorder="1" applyAlignment="1">
      <alignment horizontal="center" vertical="center"/>
    </xf>
    <xf numFmtId="0" fontId="38" fillId="3" borderId="22" xfId="42" applyFont="1" applyFill="1" applyBorder="1" applyAlignment="1">
      <alignment horizontal="center" vertical="center" wrapText="1"/>
    </xf>
    <xf numFmtId="4" fontId="38" fillId="3" borderId="24" xfId="42" applyNumberFormat="1" applyFont="1" applyFill="1" applyBorder="1" applyAlignment="1">
      <alignment horizontal="center" vertical="center" wrapText="1"/>
    </xf>
    <xf numFmtId="0" fontId="39" fillId="3" borderId="20" xfId="42" applyFont="1" applyFill="1" applyBorder="1" applyAlignment="1">
      <alignment horizontal="center" vertical="center"/>
    </xf>
    <xf numFmtId="4" fontId="4" fillId="0" borderId="11" xfId="45" applyNumberFormat="1" applyBorder="1" applyAlignment="1">
      <alignment horizontal="center" vertical="center"/>
    </xf>
    <xf numFmtId="0" fontId="63" fillId="0" borderId="0" xfId="0" applyFont="1"/>
    <xf numFmtId="0" fontId="65" fillId="0" borderId="14" xfId="44" applyFont="1" applyFill="1" applyBorder="1" applyAlignment="1">
      <alignment horizontal="center" vertical="center"/>
    </xf>
    <xf numFmtId="2" fontId="58" fillId="2" borderId="17" xfId="1" applyNumberFormat="1" applyFont="1" applyFill="1" applyBorder="1" applyAlignment="1">
      <alignment horizontal="center" vertical="center" wrapText="1"/>
    </xf>
    <xf numFmtId="2" fontId="58" fillId="2" borderId="7" xfId="1" applyNumberFormat="1" applyFont="1" applyFill="1" applyBorder="1" applyAlignment="1">
      <alignment horizontal="center" vertical="center" wrapText="1"/>
    </xf>
    <xf numFmtId="0" fontId="65" fillId="0" borderId="6" xfId="44" applyFont="1" applyFill="1" applyBorder="1" applyAlignment="1">
      <alignment horizontal="center" vertical="center"/>
    </xf>
    <xf numFmtId="166" fontId="65" fillId="2" borderId="19" xfId="1" applyNumberFormat="1" applyFont="1" applyFill="1" applyBorder="1" applyAlignment="1">
      <alignment horizontal="center" vertical="center" wrapText="1"/>
    </xf>
    <xf numFmtId="3" fontId="58" fillId="2" borderId="14" xfId="1" applyNumberFormat="1" applyFont="1" applyFill="1" applyBorder="1" applyAlignment="1">
      <alignment horizontal="center" vertical="center" wrapText="1"/>
    </xf>
    <xf numFmtId="166" fontId="65" fillId="2" borderId="5" xfId="1" applyNumberFormat="1" applyFont="1" applyFill="1" applyBorder="1" applyAlignment="1">
      <alignment horizontal="center" vertical="center" wrapText="1"/>
    </xf>
    <xf numFmtId="3" fontId="58" fillId="2" borderId="6" xfId="1" applyNumberFormat="1" applyFont="1" applyFill="1" applyBorder="1" applyAlignment="1">
      <alignment horizontal="center" vertical="center" wrapText="1"/>
    </xf>
    <xf numFmtId="0" fontId="65" fillId="2" borderId="6" xfId="44" applyFont="1" applyFill="1" applyBorder="1" applyAlignment="1">
      <alignment horizontal="center" vertical="center"/>
    </xf>
    <xf numFmtId="166" fontId="65" fillId="2" borderId="20" xfId="1" applyNumberFormat="1" applyFont="1" applyFill="1" applyBorder="1" applyAlignment="1">
      <alignment horizontal="center" vertical="center" wrapText="1"/>
    </xf>
    <xf numFmtId="3" fontId="58" fillId="2" borderId="16" xfId="1" applyNumberFormat="1" applyFont="1" applyFill="1" applyBorder="1" applyAlignment="1">
      <alignment horizontal="center" vertical="center" wrapText="1"/>
    </xf>
    <xf numFmtId="2" fontId="58" fillId="2" borderId="34" xfId="1" applyNumberFormat="1" applyFont="1" applyFill="1" applyBorder="1" applyAlignment="1">
      <alignment horizontal="center" vertical="center" wrapText="1"/>
    </xf>
    <xf numFmtId="0" fontId="65" fillId="2" borderId="2" xfId="1" applyFont="1" applyFill="1" applyBorder="1" applyAlignment="1">
      <alignment horizontal="center" vertical="center" wrapText="1"/>
    </xf>
    <xf numFmtId="0" fontId="58" fillId="2" borderId="3" xfId="1" applyFont="1" applyFill="1" applyBorder="1" applyAlignment="1">
      <alignment horizontal="center" vertical="center" wrapText="1"/>
    </xf>
    <xf numFmtId="0" fontId="65" fillId="2" borderId="5" xfId="1" applyFont="1" applyFill="1" applyBorder="1" applyAlignment="1">
      <alignment horizontal="center" vertical="center" wrapText="1"/>
    </xf>
    <xf numFmtId="0" fontId="58" fillId="2" borderId="6" xfId="1" applyFont="1" applyFill="1" applyBorder="1" applyAlignment="1">
      <alignment horizontal="center" vertical="center" wrapText="1"/>
    </xf>
    <xf numFmtId="1" fontId="58" fillId="2" borderId="16" xfId="1" applyNumberFormat="1" applyFont="1" applyFill="1" applyBorder="1" applyAlignment="1">
      <alignment horizontal="center" vertical="center" wrapText="1"/>
    </xf>
    <xf numFmtId="3" fontId="67" fillId="0" borderId="50" xfId="41" applyNumberFormat="1" applyFont="1" applyBorder="1" applyAlignment="1">
      <alignment horizontal="center" vertical="center" wrapText="1"/>
    </xf>
    <xf numFmtId="3" fontId="67" fillId="0" borderId="45" xfId="41" applyNumberFormat="1" applyFont="1" applyBorder="1" applyAlignment="1">
      <alignment horizontal="center" vertical="center" wrapText="1"/>
    </xf>
    <xf numFmtId="3" fontId="67" fillId="0" borderId="8" xfId="41" applyNumberFormat="1" applyFont="1" applyBorder="1" applyAlignment="1">
      <alignment horizontal="center" vertical="center" wrapText="1"/>
    </xf>
    <xf numFmtId="3" fontId="67" fillId="0" borderId="65" xfId="41" applyNumberFormat="1" applyFont="1" applyBorder="1" applyAlignment="1">
      <alignment horizontal="center" vertical="center" wrapText="1"/>
    </xf>
    <xf numFmtId="0" fontId="65" fillId="0" borderId="2" xfId="44" applyFont="1" applyFill="1" applyBorder="1" applyAlignment="1">
      <alignment horizontal="center" vertical="center"/>
    </xf>
    <xf numFmtId="0" fontId="65" fillId="0" borderId="5" xfId="44" applyFont="1" applyFill="1" applyBorder="1" applyAlignment="1">
      <alignment horizontal="center" vertical="center"/>
    </xf>
    <xf numFmtId="0" fontId="65" fillId="0" borderId="20" xfId="44" applyFont="1" applyFill="1" applyBorder="1" applyAlignment="1">
      <alignment horizontal="center" vertical="center"/>
    </xf>
    <xf numFmtId="0" fontId="61" fillId="5" borderId="15" xfId="44" applyFont="1" applyFill="1" applyBorder="1" applyAlignment="1">
      <alignment horizontal="center" vertical="center" wrapText="1"/>
    </xf>
    <xf numFmtId="0" fontId="61" fillId="0" borderId="84" xfId="44" applyFont="1" applyFill="1" applyBorder="1" applyAlignment="1">
      <alignment horizontal="center" vertical="center" wrapText="1"/>
    </xf>
    <xf numFmtId="0" fontId="61" fillId="0" borderId="85" xfId="44" applyFont="1" applyFill="1" applyBorder="1" applyAlignment="1">
      <alignment horizontal="center" vertical="center" wrapText="1"/>
    </xf>
    <xf numFmtId="0" fontId="61" fillId="5" borderId="74" xfId="44" applyFont="1" applyFill="1" applyBorder="1" applyAlignment="1">
      <alignment horizontal="center" vertical="center" wrapText="1"/>
    </xf>
    <xf numFmtId="0" fontId="61" fillId="0" borderId="15" xfId="44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1" xfId="0" applyBorder="1"/>
    <xf numFmtId="0" fontId="0" fillId="0" borderId="74" xfId="0" applyBorder="1"/>
    <xf numFmtId="0" fontId="0" fillId="0" borderId="48" xfId="0" applyBorder="1"/>
    <xf numFmtId="0" fontId="0" fillId="0" borderId="79" xfId="0" applyBorder="1"/>
    <xf numFmtId="0" fontId="70" fillId="2" borderId="6" xfId="0" applyFont="1" applyFill="1" applyBorder="1" applyAlignment="1">
      <alignment horizontal="center" vertical="center" wrapText="1"/>
    </xf>
    <xf numFmtId="49" fontId="70" fillId="2" borderId="6" xfId="0" applyNumberFormat="1" applyFont="1" applyFill="1" applyBorder="1" applyAlignment="1">
      <alignment horizontal="center" vertical="center" wrapText="1"/>
    </xf>
    <xf numFmtId="49" fontId="70" fillId="2" borderId="16" xfId="0" applyNumberFormat="1" applyFont="1" applyFill="1" applyBorder="1" applyAlignment="1">
      <alignment horizontal="center" vertical="center" wrapText="1"/>
    </xf>
    <xf numFmtId="0" fontId="71" fillId="29" borderId="2" xfId="0" applyFont="1" applyFill="1" applyBorder="1" applyAlignment="1">
      <alignment horizontal="center" vertical="center"/>
    </xf>
    <xf numFmtId="2" fontId="72" fillId="29" borderId="4" xfId="0" applyNumberFormat="1" applyFont="1" applyFill="1" applyBorder="1" applyAlignment="1">
      <alignment horizontal="center" vertical="center"/>
    </xf>
    <xf numFmtId="0" fontId="71" fillId="29" borderId="5" xfId="0" applyFont="1" applyFill="1" applyBorder="1" applyAlignment="1">
      <alignment horizontal="center" vertical="center"/>
    </xf>
    <xf numFmtId="2" fontId="72" fillId="29" borderId="7" xfId="0" applyNumberFormat="1" applyFont="1" applyFill="1" applyBorder="1" applyAlignment="1">
      <alignment horizontal="center" vertical="center"/>
    </xf>
    <xf numFmtId="0" fontId="71" fillId="29" borderId="20" xfId="0" applyFont="1" applyFill="1" applyBorder="1" applyAlignment="1">
      <alignment horizontal="center" vertical="center"/>
    </xf>
    <xf numFmtId="2" fontId="72" fillId="29" borderId="34" xfId="0" applyNumberFormat="1" applyFont="1" applyFill="1" applyBorder="1" applyAlignment="1">
      <alignment horizontal="center" vertical="center"/>
    </xf>
    <xf numFmtId="0" fontId="73" fillId="0" borderId="5" xfId="0" applyFont="1" applyBorder="1" applyAlignment="1">
      <alignment horizontal="center" vertical="center" wrapText="1"/>
    </xf>
    <xf numFmtId="0" fontId="62" fillId="2" borderId="7" xfId="1" applyFont="1" applyFill="1" applyBorder="1" applyAlignment="1">
      <alignment horizontal="center" vertical="center" wrapText="1"/>
    </xf>
    <xf numFmtId="0" fontId="73" fillId="2" borderId="5" xfId="1" applyFont="1" applyFill="1" applyBorder="1" applyAlignment="1">
      <alignment horizontal="center" vertical="center" wrapText="1"/>
    </xf>
    <xf numFmtId="0" fontId="73" fillId="2" borderId="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wrapText="1"/>
    </xf>
    <xf numFmtId="0" fontId="70" fillId="2" borderId="16" xfId="0" applyFont="1" applyFill="1" applyBorder="1" applyAlignment="1">
      <alignment horizontal="center" vertical="center" wrapText="1"/>
    </xf>
    <xf numFmtId="0" fontId="17" fillId="7" borderId="5" xfId="1" applyFont="1" applyFill="1" applyBorder="1" applyAlignment="1">
      <alignment horizontal="center" wrapText="1"/>
    </xf>
    <xf numFmtId="0" fontId="17" fillId="7" borderId="7" xfId="1" applyFont="1" applyFill="1" applyBorder="1" applyAlignment="1">
      <alignment horizontal="center" wrapText="1"/>
    </xf>
    <xf numFmtId="0" fontId="55" fillId="2" borderId="5" xfId="1" applyFont="1" applyFill="1" applyBorder="1" applyAlignment="1">
      <alignment horizontal="center" vertical="center" wrapText="1"/>
    </xf>
    <xf numFmtId="3" fontId="55" fillId="0" borderId="7" xfId="1" applyNumberFormat="1" applyFont="1" applyBorder="1" applyAlignment="1">
      <alignment horizontal="center" vertical="center" wrapText="1"/>
    </xf>
    <xf numFmtId="3" fontId="0" fillId="0" borderId="0" xfId="0" applyNumberFormat="1" applyBorder="1"/>
    <xf numFmtId="170" fontId="55" fillId="2" borderId="5" xfId="1" applyNumberFormat="1" applyFont="1" applyFill="1" applyBorder="1" applyAlignment="1">
      <alignment horizontal="center" vertical="center" wrapText="1"/>
    </xf>
    <xf numFmtId="0" fontId="55" fillId="2" borderId="9" xfId="1" applyFont="1" applyFill="1" applyBorder="1" applyAlignment="1">
      <alignment horizontal="center" vertical="center" wrapText="1"/>
    </xf>
    <xf numFmtId="0" fontId="52" fillId="0" borderId="88" xfId="1" applyFont="1" applyBorder="1"/>
    <xf numFmtId="0" fontId="55" fillId="2" borderId="89" xfId="1" applyFont="1" applyFill="1" applyBorder="1" applyAlignment="1">
      <alignment horizontal="left" vertical="center" wrapText="1"/>
    </xf>
    <xf numFmtId="3" fontId="55" fillId="0" borderId="16" xfId="1" applyNumberFormat="1" applyFont="1" applyBorder="1" applyAlignment="1">
      <alignment horizontal="center" vertical="center" wrapText="1"/>
    </xf>
    <xf numFmtId="3" fontId="0" fillId="0" borderId="48" xfId="0" applyNumberFormat="1" applyBorder="1"/>
    <xf numFmtId="0" fontId="75" fillId="7" borderId="6" xfId="1" applyFont="1" applyFill="1" applyBorder="1" applyAlignment="1">
      <alignment horizontal="center" vertical="center" wrapText="1"/>
    </xf>
    <xf numFmtId="0" fontId="77" fillId="7" borderId="6" xfId="1" applyFont="1" applyFill="1" applyBorder="1" applyAlignment="1">
      <alignment horizontal="center" vertical="center" wrapText="1"/>
    </xf>
    <xf numFmtId="0" fontId="48" fillId="0" borderId="6" xfId="1" applyFont="1" applyFill="1" applyBorder="1" applyAlignment="1">
      <alignment horizontal="center" vertical="center" wrapText="1"/>
    </xf>
    <xf numFmtId="0" fontId="70" fillId="0" borderId="6" xfId="1" applyFont="1" applyBorder="1" applyAlignment="1">
      <alignment horizontal="center"/>
    </xf>
    <xf numFmtId="0" fontId="19" fillId="5" borderId="6" xfId="1" applyFont="1" applyFill="1" applyBorder="1" applyAlignment="1">
      <alignment horizontal="center" vertical="center" wrapText="1"/>
    </xf>
    <xf numFmtId="0" fontId="19" fillId="7" borderId="6" xfId="1" applyFont="1" applyFill="1" applyBorder="1" applyAlignment="1">
      <alignment horizontal="center" vertical="center" wrapText="1"/>
    </xf>
    <xf numFmtId="0" fontId="19" fillId="5" borderId="5" xfId="1" applyFont="1" applyFill="1" applyBorder="1" applyAlignment="1">
      <alignment horizontal="center" vertical="center" wrapText="1"/>
    </xf>
    <xf numFmtId="0" fontId="19" fillId="5" borderId="7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center" vertical="center" wrapText="1"/>
    </xf>
    <xf numFmtId="0" fontId="48" fillId="0" borderId="16" xfId="1" applyFont="1" applyFill="1" applyBorder="1" applyAlignment="1">
      <alignment horizontal="center" vertical="center" wrapText="1"/>
    </xf>
    <xf numFmtId="0" fontId="17" fillId="0" borderId="34" xfId="1" applyFont="1" applyFill="1" applyBorder="1" applyAlignment="1">
      <alignment horizontal="center" vertical="center" wrapText="1"/>
    </xf>
    <xf numFmtId="0" fontId="77" fillId="7" borderId="5" xfId="1" applyFont="1" applyFill="1" applyBorder="1" applyAlignment="1">
      <alignment horizontal="center" vertical="center" wrapText="1"/>
    </xf>
    <xf numFmtId="0" fontId="77" fillId="7" borderId="7" xfId="1" applyFont="1" applyFill="1" applyBorder="1" applyAlignment="1">
      <alignment horizontal="center" vertical="center" wrapText="1"/>
    </xf>
    <xf numFmtId="0" fontId="18" fillId="0" borderId="5" xfId="1" applyFont="1" applyBorder="1" applyAlignment="1">
      <alignment horizontal="left"/>
    </xf>
    <xf numFmtId="0" fontId="18" fillId="0" borderId="7" xfId="1" applyFont="1" applyBorder="1" applyAlignment="1">
      <alignment horizontal="center"/>
    </xf>
    <xf numFmtId="0" fontId="18" fillId="0" borderId="20" xfId="1" applyFont="1" applyBorder="1" applyAlignment="1">
      <alignment horizontal="left"/>
    </xf>
    <xf numFmtId="0" fontId="70" fillId="0" borderId="16" xfId="1" applyFont="1" applyBorder="1" applyAlignment="1">
      <alignment horizontal="center"/>
    </xf>
    <xf numFmtId="0" fontId="18" fillId="0" borderId="34" xfId="1" applyFont="1" applyBorder="1" applyAlignment="1">
      <alignment horizontal="center"/>
    </xf>
    <xf numFmtId="0" fontId="75" fillId="7" borderId="5" xfId="1" applyFont="1" applyFill="1" applyBorder="1" applyAlignment="1">
      <alignment horizontal="center" vertical="center" wrapText="1"/>
    </xf>
    <xf numFmtId="0" fontId="75" fillId="7" borderId="7" xfId="1" applyFont="1" applyFill="1" applyBorder="1" applyAlignment="1">
      <alignment horizontal="center" vertical="center" wrapText="1"/>
    </xf>
    <xf numFmtId="0" fontId="19" fillId="7" borderId="5" xfId="1" applyFont="1" applyFill="1" applyBorder="1" applyAlignment="1">
      <alignment horizontal="center" vertical="center" wrapText="1"/>
    </xf>
    <xf numFmtId="0" fontId="19" fillId="7" borderId="7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left" vertical="center" wrapText="1"/>
    </xf>
    <xf numFmtId="0" fontId="17" fillId="0" borderId="20" xfId="1" applyFont="1" applyFill="1" applyBorder="1" applyAlignment="1">
      <alignment horizontal="left" vertical="center" wrapText="1"/>
    </xf>
    <xf numFmtId="3" fontId="55" fillId="0" borderId="0" xfId="1" applyNumberFormat="1" applyFont="1" applyBorder="1" applyAlignment="1">
      <alignment horizontal="center" vertical="center" wrapText="1"/>
    </xf>
    <xf numFmtId="0" fontId="17" fillId="7" borderId="20" xfId="1" applyFont="1" applyFill="1" applyBorder="1" applyAlignment="1">
      <alignment horizontal="center" vertical="center" wrapText="1"/>
    </xf>
    <xf numFmtId="0" fontId="17" fillId="7" borderId="16" xfId="1" applyFont="1" applyFill="1" applyBorder="1" applyAlignment="1">
      <alignment horizontal="center" vertical="center" wrapText="1"/>
    </xf>
    <xf numFmtId="0" fontId="17" fillId="7" borderId="34" xfId="1" applyFont="1" applyFill="1" applyBorder="1" applyAlignment="1">
      <alignment horizontal="center" vertical="center" wrapText="1"/>
    </xf>
    <xf numFmtId="0" fontId="55" fillId="2" borderId="2" xfId="1" applyFont="1" applyFill="1" applyBorder="1" applyAlignment="1">
      <alignment horizontal="center" vertical="center" wrapText="1"/>
    </xf>
    <xf numFmtId="3" fontId="55" fillId="2" borderId="4" xfId="1" applyNumberFormat="1" applyFont="1" applyFill="1" applyBorder="1" applyAlignment="1">
      <alignment horizontal="center" vertical="center" wrapText="1"/>
    </xf>
    <xf numFmtId="3" fontId="55" fillId="2" borderId="7" xfId="1" applyNumberFormat="1" applyFont="1" applyFill="1" applyBorder="1" applyAlignment="1">
      <alignment horizontal="center" vertical="center" wrapText="1"/>
    </xf>
    <xf numFmtId="0" fontId="55" fillId="2" borderId="20" xfId="1" applyFont="1" applyFill="1" applyBorder="1" applyAlignment="1">
      <alignment horizontal="center" vertical="center" wrapText="1"/>
    </xf>
    <xf numFmtId="3" fontId="55" fillId="2" borderId="34" xfId="1" applyNumberFormat="1" applyFont="1" applyFill="1" applyBorder="1" applyAlignment="1">
      <alignment horizontal="center" vertical="center" wrapText="1"/>
    </xf>
    <xf numFmtId="166" fontId="54" fillId="2" borderId="3" xfId="1" applyNumberFormat="1" applyFont="1" applyFill="1" applyBorder="1" applyAlignment="1">
      <alignment horizontal="center" vertical="center" wrapText="1"/>
    </xf>
    <xf numFmtId="3" fontId="55" fillId="0" borderId="4" xfId="1" applyNumberFormat="1" applyFont="1" applyBorder="1" applyAlignment="1">
      <alignment horizontal="center" vertical="center" wrapText="1"/>
    </xf>
    <xf numFmtId="166" fontId="54" fillId="2" borderId="16" xfId="1" applyNumberFormat="1" applyFont="1" applyFill="1" applyBorder="1" applyAlignment="1">
      <alignment horizontal="center" vertical="center" wrapText="1"/>
    </xf>
    <xf numFmtId="3" fontId="55" fillId="2" borderId="2" xfId="1" applyNumberFormat="1" applyFont="1" applyFill="1" applyBorder="1" applyAlignment="1">
      <alignment horizontal="center" vertical="center" wrapText="1"/>
    </xf>
    <xf numFmtId="3" fontId="54" fillId="2" borderId="3" xfId="1" applyNumberFormat="1" applyFont="1" applyFill="1" applyBorder="1" applyAlignment="1">
      <alignment horizontal="center" vertical="center" wrapText="1"/>
    </xf>
    <xf numFmtId="170" fontId="54" fillId="2" borderId="16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17" fillId="0" borderId="7" xfId="1" applyFont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34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9" fillId="7" borderId="20" xfId="1" applyFont="1" applyFill="1" applyBorder="1" applyAlignment="1">
      <alignment horizontal="center" vertical="center" wrapText="1"/>
    </xf>
    <xf numFmtId="0" fontId="19" fillId="7" borderId="34" xfId="1" applyFont="1" applyFill="1" applyBorder="1" applyAlignment="1">
      <alignment horizontal="center" vertical="center" wrapText="1"/>
    </xf>
    <xf numFmtId="0" fontId="19" fillId="7" borderId="15" xfId="1" applyFont="1" applyFill="1" applyBorder="1" applyAlignment="1">
      <alignment horizontal="center" vertical="center" wrapText="1"/>
    </xf>
    <xf numFmtId="0" fontId="19" fillId="7" borderId="84" xfId="1" applyFont="1" applyFill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/>
    </xf>
    <xf numFmtId="0" fontId="19" fillId="7" borderId="85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48" fillId="2" borderId="2" xfId="1" applyFont="1" applyFill="1" applyBorder="1" applyAlignment="1">
      <alignment horizontal="center" vertical="center" wrapText="1"/>
    </xf>
    <xf numFmtId="0" fontId="48" fillId="2" borderId="5" xfId="1" applyFont="1" applyFill="1" applyBorder="1" applyAlignment="1">
      <alignment horizontal="center" vertical="center" wrapText="1"/>
    </xf>
    <xf numFmtId="0" fontId="48" fillId="0" borderId="5" xfId="1" applyFont="1" applyFill="1" applyBorder="1" applyAlignment="1">
      <alignment horizontal="center" vertical="center" wrapText="1"/>
    </xf>
    <xf numFmtId="0" fontId="48" fillId="2" borderId="20" xfId="1" applyFont="1" applyFill="1" applyBorder="1" applyAlignment="1">
      <alignment horizontal="center" vertical="center" wrapText="1"/>
    </xf>
    <xf numFmtId="0" fontId="48" fillId="0" borderId="19" xfId="1" applyFont="1" applyBorder="1" applyAlignment="1">
      <alignment horizontal="center"/>
    </xf>
    <xf numFmtId="0" fontId="48" fillId="0" borderId="5" xfId="1" applyFont="1" applyBorder="1" applyAlignment="1">
      <alignment horizontal="center"/>
    </xf>
    <xf numFmtId="0" fontId="48" fillId="0" borderId="9" xfId="1" applyFont="1" applyFill="1" applyBorder="1" applyAlignment="1">
      <alignment horizontal="center" vertical="center" wrapText="1"/>
    </xf>
    <xf numFmtId="0" fontId="48" fillId="2" borderId="9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48" fillId="0" borderId="20" xfId="1" applyFont="1" applyFill="1" applyBorder="1" applyAlignment="1">
      <alignment horizontal="center" vertical="center" wrapText="1"/>
    </xf>
    <xf numFmtId="0" fontId="48" fillId="2" borderId="19" xfId="1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wrapText="1"/>
    </xf>
    <xf numFmtId="0" fontId="16" fillId="2" borderId="67" xfId="0" applyFont="1" applyFill="1" applyBorder="1" applyAlignment="1">
      <alignment horizontal="center" wrapText="1"/>
    </xf>
    <xf numFmtId="1" fontId="16" fillId="2" borderId="7" xfId="0" applyNumberFormat="1" applyFont="1" applyFill="1" applyBorder="1" applyAlignment="1">
      <alignment horizontal="center" vertical="center" wrapText="1"/>
    </xf>
    <xf numFmtId="1" fontId="16" fillId="2" borderId="34" xfId="0" applyNumberFormat="1" applyFont="1" applyFill="1" applyBorder="1" applyAlignment="1">
      <alignment horizontal="center" vertical="center" wrapText="1"/>
    </xf>
    <xf numFmtId="1" fontId="16" fillId="0" borderId="56" xfId="0" applyNumberFormat="1" applyFont="1" applyFill="1" applyBorder="1" applyAlignment="1">
      <alignment horizontal="center" vertical="center" wrapText="1"/>
    </xf>
    <xf numFmtId="1" fontId="16" fillId="0" borderId="59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1" fontId="16" fillId="0" borderId="34" xfId="0" applyNumberFormat="1" applyFont="1" applyFill="1" applyBorder="1" applyAlignment="1">
      <alignment horizontal="center" vertical="center" wrapText="1"/>
    </xf>
    <xf numFmtId="2" fontId="58" fillId="2" borderId="4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70" fillId="2" borderId="7" xfId="0" applyNumberFormat="1" applyFont="1" applyFill="1" applyBorder="1" applyAlignment="1">
      <alignment vertical="center" wrapText="1"/>
    </xf>
    <xf numFmtId="2" fontId="70" fillId="2" borderId="34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right"/>
    </xf>
    <xf numFmtId="0" fontId="12" fillId="0" borderId="34" xfId="1" applyFont="1" applyBorder="1" applyAlignment="1">
      <alignment horizontal="center" vertical="center" wrapText="1"/>
    </xf>
    <xf numFmtId="0" fontId="91" fillId="2" borderId="3" xfId="1" applyFont="1" applyFill="1" applyBorder="1" applyAlignment="1">
      <alignment horizontal="center" vertical="center" wrapText="1"/>
    </xf>
    <xf numFmtId="164" fontId="91" fillId="2" borderId="3" xfId="0" applyNumberFormat="1" applyFont="1" applyFill="1" applyBorder="1" applyAlignment="1">
      <alignment horizontal="center" vertical="center" wrapText="1"/>
    </xf>
    <xf numFmtId="2" fontId="91" fillId="0" borderId="45" xfId="1" applyNumberFormat="1" applyFont="1" applyFill="1" applyBorder="1" applyAlignment="1">
      <alignment horizontal="center" vertical="center" wrapText="1"/>
    </xf>
    <xf numFmtId="0" fontId="91" fillId="2" borderId="6" xfId="1" applyFont="1" applyFill="1" applyBorder="1" applyAlignment="1">
      <alignment horizontal="center" vertical="center" wrapText="1"/>
    </xf>
    <xf numFmtId="164" fontId="91" fillId="2" borderId="6" xfId="0" applyNumberFormat="1" applyFont="1" applyFill="1" applyBorder="1" applyAlignment="1">
      <alignment horizontal="center" vertical="center" wrapText="1"/>
    </xf>
    <xf numFmtId="2" fontId="91" fillId="0" borderId="8" xfId="1" applyNumberFormat="1" applyFont="1" applyFill="1" applyBorder="1" applyAlignment="1">
      <alignment horizontal="center" vertical="center" wrapText="1"/>
    </xf>
    <xf numFmtId="0" fontId="91" fillId="2" borderId="16" xfId="1" applyFont="1" applyFill="1" applyBorder="1" applyAlignment="1">
      <alignment horizontal="center" vertical="center" wrapText="1"/>
    </xf>
    <xf numFmtId="164" fontId="91" fillId="2" borderId="16" xfId="0" applyNumberFormat="1" applyFont="1" applyFill="1" applyBorder="1" applyAlignment="1">
      <alignment horizontal="center" vertical="center" wrapText="1"/>
    </xf>
    <xf numFmtId="2" fontId="91" fillId="0" borderId="65" xfId="1" applyNumberFormat="1" applyFont="1" applyFill="1" applyBorder="1" applyAlignment="1">
      <alignment horizontal="center" vertical="center" wrapText="1"/>
    </xf>
    <xf numFmtId="0" fontId="91" fillId="2" borderId="14" xfId="1" applyFont="1" applyFill="1" applyBorder="1" applyAlignment="1">
      <alignment horizontal="center" vertical="center" wrapText="1"/>
    </xf>
    <xf numFmtId="164" fontId="91" fillId="2" borderId="14" xfId="0" applyNumberFormat="1" applyFont="1" applyFill="1" applyBorder="1" applyAlignment="1">
      <alignment horizontal="center" vertical="center" wrapText="1"/>
    </xf>
    <xf numFmtId="2" fontId="91" fillId="0" borderId="50" xfId="1" applyNumberFormat="1" applyFont="1" applyFill="1" applyBorder="1" applyAlignment="1">
      <alignment horizontal="center" vertical="center" wrapText="1"/>
    </xf>
    <xf numFmtId="2" fontId="91" fillId="2" borderId="6" xfId="1" applyNumberFormat="1" applyFont="1" applyFill="1" applyBorder="1" applyAlignment="1">
      <alignment horizontal="center" vertical="center" wrapText="1"/>
    </xf>
    <xf numFmtId="0" fontId="91" fillId="2" borderId="10" xfId="1" applyFont="1" applyFill="1" applyBorder="1" applyAlignment="1">
      <alignment horizontal="center" vertical="center" wrapText="1"/>
    </xf>
    <xf numFmtId="164" fontId="91" fillId="2" borderId="10" xfId="0" applyNumberFormat="1" applyFont="1" applyFill="1" applyBorder="1" applyAlignment="1">
      <alignment horizontal="center" vertical="center" wrapText="1"/>
    </xf>
    <xf numFmtId="2" fontId="91" fillId="2" borderId="10" xfId="1" applyNumberFormat="1" applyFont="1" applyFill="1" applyBorder="1" applyAlignment="1">
      <alignment horizontal="center" vertical="center" wrapText="1"/>
    </xf>
    <xf numFmtId="2" fontId="91" fillId="0" borderId="92" xfId="1" applyNumberFormat="1" applyFont="1" applyFill="1" applyBorder="1" applyAlignment="1">
      <alignment horizontal="center" vertical="center" wrapText="1"/>
    </xf>
    <xf numFmtId="2" fontId="91" fillId="2" borderId="3" xfId="1" applyNumberFormat="1" applyFont="1" applyFill="1" applyBorder="1" applyAlignment="1">
      <alignment horizontal="center" vertical="center" wrapText="1"/>
    </xf>
    <xf numFmtId="0" fontId="91" fillId="0" borderId="14" xfId="1" applyFont="1" applyFill="1" applyBorder="1" applyAlignment="1">
      <alignment horizontal="center" vertical="center"/>
    </xf>
    <xf numFmtId="164" fontId="91" fillId="0" borderId="14" xfId="1" applyNumberFormat="1" applyFont="1" applyFill="1" applyBorder="1" applyAlignment="1">
      <alignment horizontal="center" vertical="center"/>
    </xf>
    <xf numFmtId="0" fontId="91" fillId="2" borderId="14" xfId="1" applyFont="1" applyFill="1" applyBorder="1" applyAlignment="1">
      <alignment horizontal="center" vertical="center"/>
    </xf>
    <xf numFmtId="0" fontId="92" fillId="3" borderId="6" xfId="1" applyFont="1" applyFill="1" applyBorder="1" applyAlignment="1">
      <alignment horizontal="center" vertical="center"/>
    </xf>
    <xf numFmtId="164" fontId="92" fillId="3" borderId="6" xfId="0" applyNumberFormat="1" applyFont="1" applyFill="1" applyBorder="1" applyAlignment="1">
      <alignment horizontal="center" vertical="center"/>
    </xf>
    <xf numFmtId="0" fontId="92" fillId="2" borderId="6" xfId="1" applyFont="1" applyFill="1" applyBorder="1" applyAlignment="1">
      <alignment horizontal="center" vertical="center"/>
    </xf>
    <xf numFmtId="0" fontId="91" fillId="2" borderId="6" xfId="1" applyFont="1" applyFill="1" applyBorder="1" applyAlignment="1">
      <alignment horizontal="center" vertical="center"/>
    </xf>
    <xf numFmtId="164" fontId="91" fillId="3" borderId="6" xfId="0" applyNumberFormat="1" applyFont="1" applyFill="1" applyBorder="1" applyAlignment="1">
      <alignment horizontal="center" vertical="center"/>
    </xf>
    <xf numFmtId="2" fontId="91" fillId="2" borderId="6" xfId="1" applyNumberFormat="1" applyFont="1" applyFill="1" applyBorder="1" applyAlignment="1">
      <alignment horizontal="center" vertical="center"/>
    </xf>
    <xf numFmtId="0" fontId="91" fillId="0" borderId="6" xfId="1" applyFont="1" applyFill="1" applyBorder="1" applyAlignment="1">
      <alignment horizontal="center" vertical="center"/>
    </xf>
    <xf numFmtId="164" fontId="91" fillId="0" borderId="6" xfId="0" applyNumberFormat="1" applyFont="1" applyBorder="1" applyAlignment="1">
      <alignment horizontal="center" vertical="center"/>
    </xf>
    <xf numFmtId="0" fontId="91" fillId="2" borderId="16" xfId="1" applyFont="1" applyFill="1" applyBorder="1" applyAlignment="1">
      <alignment horizontal="center" vertical="center"/>
    </xf>
    <xf numFmtId="164" fontId="91" fillId="3" borderId="16" xfId="0" applyNumberFormat="1" applyFont="1" applyFill="1" applyBorder="1" applyAlignment="1">
      <alignment horizontal="center" vertical="center"/>
    </xf>
    <xf numFmtId="0" fontId="91" fillId="3" borderId="14" xfId="1" applyFont="1" applyFill="1" applyBorder="1" applyAlignment="1">
      <alignment horizontal="center" vertical="center"/>
    </xf>
    <xf numFmtId="164" fontId="91" fillId="3" borderId="14" xfId="0" applyNumberFormat="1" applyFont="1" applyFill="1" applyBorder="1" applyAlignment="1">
      <alignment horizontal="center" vertical="center"/>
    </xf>
    <xf numFmtId="4" fontId="91" fillId="2" borderId="14" xfId="1" applyNumberFormat="1" applyFont="1" applyFill="1" applyBorder="1" applyAlignment="1">
      <alignment horizontal="center" vertical="center"/>
    </xf>
    <xf numFmtId="4" fontId="91" fillId="2" borderId="6" xfId="1" applyNumberFormat="1" applyFont="1" applyFill="1" applyBorder="1" applyAlignment="1">
      <alignment horizontal="center" vertical="center"/>
    </xf>
    <xf numFmtId="164" fontId="91" fillId="2" borderId="6" xfId="0" applyNumberFormat="1" applyFont="1" applyFill="1" applyBorder="1" applyAlignment="1">
      <alignment horizontal="center" vertical="center"/>
    </xf>
    <xf numFmtId="0" fontId="91" fillId="0" borderId="10" xfId="1" applyFont="1" applyFill="1" applyBorder="1" applyAlignment="1">
      <alignment horizontal="center" vertical="center"/>
    </xf>
    <xf numFmtId="164" fontId="91" fillId="0" borderId="10" xfId="0" applyNumberFormat="1" applyFont="1" applyBorder="1" applyAlignment="1">
      <alignment horizontal="center" vertical="center"/>
    </xf>
    <xf numFmtId="4" fontId="91" fillId="2" borderId="10" xfId="1" applyNumberFormat="1" applyFont="1" applyFill="1" applyBorder="1" applyAlignment="1">
      <alignment horizontal="center" vertical="center"/>
    </xf>
    <xf numFmtId="0" fontId="91" fillId="3" borderId="12" xfId="1" applyFont="1" applyFill="1" applyBorder="1" applyAlignment="1">
      <alignment horizontal="center" vertical="center"/>
    </xf>
    <xf numFmtId="164" fontId="91" fillId="3" borderId="21" xfId="0" applyNumberFormat="1" applyFont="1" applyFill="1" applyBorder="1" applyAlignment="1">
      <alignment horizontal="center" vertical="center"/>
    </xf>
    <xf numFmtId="4" fontId="91" fillId="2" borderId="21" xfId="1" applyNumberFormat="1" applyFont="1" applyFill="1" applyBorder="1" applyAlignment="1">
      <alignment horizontal="center" vertical="center"/>
    </xf>
    <xf numFmtId="2" fontId="91" fillId="0" borderId="91" xfId="1" applyNumberFormat="1" applyFont="1" applyFill="1" applyBorder="1" applyAlignment="1">
      <alignment horizontal="center" vertical="center" wrapText="1"/>
    </xf>
    <xf numFmtId="0" fontId="91" fillId="0" borderId="20" xfId="1" applyFont="1" applyFill="1" applyBorder="1" applyAlignment="1">
      <alignment horizontal="center" vertical="center"/>
    </xf>
    <xf numFmtId="164" fontId="91" fillId="0" borderId="16" xfId="0" applyNumberFormat="1" applyFont="1" applyBorder="1" applyAlignment="1">
      <alignment horizontal="center" vertical="center"/>
    </xf>
    <xf numFmtId="4" fontId="91" fillId="2" borderId="16" xfId="1" applyNumberFormat="1" applyFont="1" applyFill="1" applyBorder="1" applyAlignment="1">
      <alignment horizontal="center" vertical="center"/>
    </xf>
    <xf numFmtId="164" fontId="91" fillId="2" borderId="14" xfId="0" applyNumberFormat="1" applyFont="1" applyFill="1" applyBorder="1" applyAlignment="1">
      <alignment horizontal="center" vertical="center"/>
    </xf>
    <xf numFmtId="0" fontId="91" fillId="2" borderId="10" xfId="1" applyFont="1" applyFill="1" applyBorder="1" applyAlignment="1">
      <alignment horizontal="center" vertical="center"/>
    </xf>
    <xf numFmtId="164" fontId="91" fillId="2" borderId="10" xfId="0" applyNumberFormat="1" applyFont="1" applyFill="1" applyBorder="1" applyAlignment="1">
      <alignment horizontal="center" vertical="center"/>
    </xf>
    <xf numFmtId="0" fontId="91" fillId="0" borderId="3" xfId="1" applyFont="1" applyFill="1" applyBorder="1" applyAlignment="1">
      <alignment horizontal="center" vertical="center"/>
    </xf>
    <xf numFmtId="164" fontId="91" fillId="0" borderId="3" xfId="0" applyNumberFormat="1" applyFont="1" applyBorder="1" applyAlignment="1">
      <alignment horizontal="center" vertical="center"/>
    </xf>
    <xf numFmtId="4" fontId="91" fillId="2" borderId="3" xfId="1" applyNumberFormat="1" applyFont="1" applyFill="1" applyBorder="1" applyAlignment="1">
      <alignment horizontal="center" vertical="center"/>
    </xf>
    <xf numFmtId="0" fontId="91" fillId="0" borderId="16" xfId="1" applyFont="1" applyFill="1" applyBorder="1" applyAlignment="1">
      <alignment horizontal="center" vertical="center"/>
    </xf>
    <xf numFmtId="0" fontId="91" fillId="3" borderId="10" xfId="1" applyFont="1" applyFill="1" applyBorder="1" applyAlignment="1">
      <alignment horizontal="center" vertical="center"/>
    </xf>
    <xf numFmtId="164" fontId="91" fillId="3" borderId="10" xfId="0" applyNumberFormat="1" applyFont="1" applyFill="1" applyBorder="1" applyAlignment="1">
      <alignment horizontal="center" vertical="center"/>
    </xf>
    <xf numFmtId="0" fontId="91" fillId="2" borderId="3" xfId="1" applyFont="1" applyFill="1" applyBorder="1" applyAlignment="1">
      <alignment horizontal="center" vertical="center"/>
    </xf>
    <xf numFmtId="164" fontId="91" fillId="2" borderId="3" xfId="0" applyNumberFormat="1" applyFont="1" applyFill="1" applyBorder="1" applyAlignment="1">
      <alignment horizontal="center" vertical="center"/>
    </xf>
    <xf numFmtId="2" fontId="91" fillId="0" borderId="3" xfId="1" applyNumberFormat="1" applyFont="1" applyFill="1" applyBorder="1" applyAlignment="1">
      <alignment horizontal="center" vertical="center" wrapText="1"/>
    </xf>
    <xf numFmtId="164" fontId="91" fillId="2" borderId="16" xfId="0" applyNumberFormat="1" applyFont="1" applyFill="1" applyBorder="1" applyAlignment="1">
      <alignment horizontal="center" vertical="center"/>
    </xf>
    <xf numFmtId="2" fontId="91" fillId="0" borderId="16" xfId="1" applyNumberFormat="1" applyFont="1" applyFill="1" applyBorder="1" applyAlignment="1">
      <alignment horizontal="center" vertical="center" wrapText="1"/>
    </xf>
    <xf numFmtId="2" fontId="91" fillId="0" borderId="3" xfId="0" applyNumberFormat="1" applyFont="1" applyBorder="1" applyAlignment="1">
      <alignment horizontal="center" vertical="center"/>
    </xf>
    <xf numFmtId="2" fontId="91" fillId="0" borderId="4" xfId="0" applyNumberFormat="1" applyFont="1" applyBorder="1" applyAlignment="1">
      <alignment horizontal="center" vertical="center"/>
    </xf>
    <xf numFmtId="2" fontId="91" fillId="0" borderId="6" xfId="0" applyNumberFormat="1" applyFont="1" applyBorder="1" applyAlignment="1">
      <alignment horizontal="center" vertical="center"/>
    </xf>
    <xf numFmtId="2" fontId="91" fillId="0" borderId="7" xfId="0" applyNumberFormat="1" applyFont="1" applyBorder="1" applyAlignment="1">
      <alignment horizontal="center" vertical="center"/>
    </xf>
    <xf numFmtId="2" fontId="91" fillId="0" borderId="16" xfId="0" applyNumberFormat="1" applyFont="1" applyBorder="1" applyAlignment="1">
      <alignment horizontal="center" vertical="center"/>
    </xf>
    <xf numFmtId="2" fontId="91" fillId="0" borderId="34" xfId="0" applyNumberFormat="1" applyFont="1" applyBorder="1" applyAlignment="1">
      <alignment horizontal="center" vertical="center"/>
    </xf>
    <xf numFmtId="2" fontId="91" fillId="0" borderId="14" xfId="0" applyNumberFormat="1" applyFont="1" applyBorder="1" applyAlignment="1">
      <alignment horizontal="center" vertical="center"/>
    </xf>
    <xf numFmtId="2" fontId="91" fillId="0" borderId="10" xfId="0" applyNumberFormat="1" applyFont="1" applyBorder="1" applyAlignment="1">
      <alignment horizontal="center" vertical="center"/>
    </xf>
    <xf numFmtId="2" fontId="91" fillId="0" borderId="11" xfId="0" applyNumberFormat="1" applyFont="1" applyBorder="1" applyAlignment="1">
      <alignment horizontal="center" vertical="center"/>
    </xf>
    <xf numFmtId="0" fontId="93" fillId="0" borderId="3" xfId="0" applyFont="1" applyBorder="1" applyAlignment="1">
      <alignment horizontal="center"/>
    </xf>
    <xf numFmtId="164" fontId="93" fillId="0" borderId="3" xfId="0" applyNumberFormat="1" applyFont="1" applyBorder="1" applyAlignment="1">
      <alignment horizontal="center"/>
    </xf>
    <xf numFmtId="2" fontId="93" fillId="0" borderId="3" xfId="0" applyNumberFormat="1" applyFont="1" applyBorder="1" applyAlignment="1">
      <alignment horizontal="center"/>
    </xf>
    <xf numFmtId="2" fontId="94" fillId="0" borderId="3" xfId="0" applyNumberFormat="1" applyFont="1" applyBorder="1"/>
    <xf numFmtId="2" fontId="94" fillId="0" borderId="4" xfId="0" applyNumberFormat="1" applyFont="1" applyBorder="1"/>
    <xf numFmtId="0" fontId="93" fillId="0" borderId="16" xfId="0" applyFont="1" applyBorder="1" applyAlignment="1">
      <alignment horizontal="center"/>
    </xf>
    <xf numFmtId="164" fontId="93" fillId="0" borderId="16" xfId="0" applyNumberFormat="1" applyFont="1" applyBorder="1" applyAlignment="1">
      <alignment horizontal="center"/>
    </xf>
    <xf numFmtId="2" fontId="93" fillId="0" borderId="16" xfId="0" applyNumberFormat="1" applyFont="1" applyBorder="1" applyAlignment="1">
      <alignment horizontal="center"/>
    </xf>
    <xf numFmtId="2" fontId="94" fillId="0" borderId="16" xfId="0" applyNumberFormat="1" applyFont="1" applyBorder="1"/>
    <xf numFmtId="2" fontId="94" fillId="0" borderId="34" xfId="0" applyNumberFormat="1" applyFont="1" applyBorder="1"/>
    <xf numFmtId="0" fontId="93" fillId="0" borderId="68" xfId="0" applyFont="1" applyBorder="1" applyAlignment="1">
      <alignment horizontal="center"/>
    </xf>
    <xf numFmtId="164" fontId="93" fillId="0" borderId="68" xfId="0" applyNumberFormat="1" applyFont="1" applyBorder="1" applyAlignment="1">
      <alignment horizontal="center"/>
    </xf>
    <xf numFmtId="2" fontId="93" fillId="0" borderId="68" xfId="0" applyNumberFormat="1" applyFont="1" applyBorder="1" applyAlignment="1">
      <alignment horizontal="center"/>
    </xf>
    <xf numFmtId="2" fontId="94" fillId="0" borderId="68" xfId="0" applyNumberFormat="1" applyFont="1" applyBorder="1"/>
    <xf numFmtId="0" fontId="93" fillId="0" borderId="22" xfId="0" applyFont="1" applyBorder="1" applyAlignment="1">
      <alignment horizontal="center"/>
    </xf>
    <xf numFmtId="0" fontId="93" fillId="0" borderId="23" xfId="0" applyFont="1" applyBorder="1" applyAlignment="1">
      <alignment horizontal="center"/>
    </xf>
    <xf numFmtId="164" fontId="93" fillId="0" borderId="23" xfId="0" applyNumberFormat="1" applyFont="1" applyBorder="1" applyAlignment="1">
      <alignment horizontal="center"/>
    </xf>
    <xf numFmtId="2" fontId="93" fillId="0" borderId="23" xfId="0" applyNumberFormat="1" applyFont="1" applyBorder="1" applyAlignment="1">
      <alignment horizontal="center"/>
    </xf>
    <xf numFmtId="2" fontId="94" fillId="0" borderId="23" xfId="0" applyNumberFormat="1" applyFont="1" applyBorder="1"/>
    <xf numFmtId="2" fontId="94" fillId="0" borderId="24" xfId="0" applyNumberFormat="1" applyFont="1" applyBorder="1"/>
    <xf numFmtId="2" fontId="91" fillId="0" borderId="17" xfId="0" applyNumberFormat="1" applyFont="1" applyBorder="1" applyAlignment="1">
      <alignment horizontal="center" vertical="center"/>
    </xf>
    <xf numFmtId="0" fontId="93" fillId="0" borderId="13" xfId="0" applyFont="1" applyBorder="1" applyAlignment="1">
      <alignment horizontal="center"/>
    </xf>
    <xf numFmtId="2" fontId="94" fillId="0" borderId="67" xfId="0" applyNumberFormat="1" applyFont="1" applyBorder="1"/>
    <xf numFmtId="0" fontId="18" fillId="6" borderId="0" xfId="2" applyFont="1" applyFill="1" applyAlignment="1">
      <alignment horizontal="right" vertical="center" wrapText="1"/>
    </xf>
    <xf numFmtId="3" fontId="98" fillId="7" borderId="6" xfId="4" applyNumberFormat="1" applyFont="1" applyFill="1" applyBorder="1" applyAlignment="1" applyProtection="1">
      <alignment horizontal="center" vertical="center"/>
      <protection hidden="1"/>
    </xf>
    <xf numFmtId="1" fontId="98" fillId="7" borderId="6" xfId="4" applyNumberFormat="1" applyFont="1" applyFill="1" applyBorder="1" applyAlignment="1" applyProtection="1">
      <alignment horizontal="center" vertical="center"/>
      <protection hidden="1"/>
    </xf>
    <xf numFmtId="1" fontId="96" fillId="2" borderId="6" xfId="4" applyNumberFormat="1" applyFont="1" applyFill="1" applyBorder="1" applyAlignment="1" applyProtection="1">
      <alignment horizontal="center"/>
      <protection hidden="1"/>
    </xf>
    <xf numFmtId="1" fontId="96" fillId="2" borderId="6" xfId="124" applyNumberFormat="1" applyFont="1" applyFill="1" applyBorder="1" applyAlignment="1">
      <alignment horizontal="center"/>
    </xf>
    <xf numFmtId="1" fontId="96" fillId="2" borderId="6" xfId="4" applyNumberFormat="1" applyFont="1" applyFill="1" applyBorder="1" applyAlignment="1">
      <alignment horizontal="center"/>
    </xf>
    <xf numFmtId="49" fontId="96" fillId="2" borderId="6" xfId="4" applyNumberFormat="1" applyFont="1" applyFill="1" applyBorder="1" applyAlignment="1" applyProtection="1">
      <alignment horizontal="center"/>
      <protection hidden="1"/>
    </xf>
    <xf numFmtId="0" fontId="115" fillId="0" borderId="6" xfId="124" applyFont="1" applyBorder="1" applyAlignment="1">
      <alignment horizontal="center" vertical="center"/>
    </xf>
    <xf numFmtId="0" fontId="115" fillId="0" borderId="6" xfId="124" applyFont="1" applyBorder="1" applyAlignment="1">
      <alignment horizontal="center"/>
    </xf>
    <xf numFmtId="49" fontId="96" fillId="2" borderId="6" xfId="4" applyNumberFormat="1" applyFont="1" applyFill="1" applyBorder="1" applyAlignment="1">
      <alignment horizontal="center"/>
    </xf>
    <xf numFmtId="172" fontId="115" fillId="2" borderId="6" xfId="124" applyNumberFormat="1" applyFont="1" applyFill="1" applyBorder="1" applyAlignment="1" applyProtection="1">
      <alignment horizontal="center" vertical="center"/>
    </xf>
    <xf numFmtId="49" fontId="96" fillId="2" borderId="6" xfId="250" applyNumberFormat="1" applyFont="1" applyFill="1" applyBorder="1" applyAlignment="1" applyProtection="1">
      <alignment horizontal="center"/>
      <protection hidden="1"/>
    </xf>
    <xf numFmtId="1" fontId="115" fillId="2" borderId="6" xfId="4" applyNumberFormat="1" applyFont="1" applyFill="1" applyBorder="1" applyAlignment="1" applyProtection="1">
      <alignment horizontal="center"/>
      <protection hidden="1"/>
    </xf>
    <xf numFmtId="17" fontId="96" fillId="2" borderId="6" xfId="124" applyNumberFormat="1" applyFont="1" applyFill="1" applyBorder="1" applyAlignment="1">
      <alignment horizontal="center" vertical="center" wrapText="1"/>
    </xf>
    <xf numFmtId="1" fontId="96" fillId="2" borderId="6" xfId="124" applyNumberFormat="1" applyFont="1" applyFill="1" applyBorder="1" applyAlignment="1">
      <alignment horizontal="center" vertical="center"/>
    </xf>
    <xf numFmtId="49" fontId="96" fillId="0" borderId="6" xfId="4" applyNumberFormat="1" applyFont="1" applyFill="1" applyBorder="1" applyAlignment="1" applyProtection="1">
      <alignment horizontal="center" vertical="center" wrapText="1"/>
      <protection hidden="1"/>
    </xf>
    <xf numFmtId="3" fontId="96" fillId="2" borderId="6" xfId="4" applyNumberFormat="1" applyFont="1" applyFill="1" applyBorder="1" applyAlignment="1" applyProtection="1">
      <alignment horizontal="center" vertical="center"/>
      <protection hidden="1"/>
    </xf>
    <xf numFmtId="3" fontId="96" fillId="2" borderId="10" xfId="4" applyNumberFormat="1" applyFont="1" applyFill="1" applyBorder="1" applyAlignment="1" applyProtection="1">
      <alignment horizontal="center" vertical="center"/>
      <protection hidden="1"/>
    </xf>
    <xf numFmtId="0" fontId="96" fillId="2" borderId="6" xfId="124" applyFont="1" applyFill="1" applyBorder="1" applyAlignment="1">
      <alignment horizontal="center" vertical="center" wrapText="1"/>
    </xf>
    <xf numFmtId="0" fontId="96" fillId="2" borderId="10" xfId="4" applyFont="1" applyFill="1" applyBorder="1" applyAlignment="1" applyProtection="1">
      <alignment horizontal="center" vertical="center"/>
      <protection hidden="1"/>
    </xf>
    <xf numFmtId="0" fontId="96" fillId="2" borderId="14" xfId="4" applyFont="1" applyFill="1" applyBorder="1" applyAlignment="1" applyProtection="1">
      <alignment horizontal="center" vertical="center"/>
      <protection hidden="1"/>
    </xf>
    <xf numFmtId="1" fontId="115" fillId="2" borderId="6" xfId="4" applyNumberFormat="1" applyFont="1" applyFill="1" applyBorder="1" applyAlignment="1" applyProtection="1">
      <alignment horizontal="center" vertical="center"/>
      <protection hidden="1"/>
    </xf>
    <xf numFmtId="3" fontId="96" fillId="2" borderId="68" xfId="4" applyNumberFormat="1" applyFont="1" applyFill="1" applyBorder="1" applyAlignment="1" applyProtection="1">
      <alignment horizontal="center" vertical="center"/>
      <protection hidden="1"/>
    </xf>
    <xf numFmtId="3" fontId="96" fillId="2" borderId="14" xfId="4" applyNumberFormat="1" applyFont="1" applyFill="1" applyBorder="1" applyAlignment="1" applyProtection="1">
      <alignment vertical="center"/>
      <protection hidden="1"/>
    </xf>
    <xf numFmtId="1" fontId="96" fillId="2" borderId="10" xfId="4" applyNumberFormat="1" applyFont="1" applyFill="1" applyBorder="1" applyAlignment="1" applyProtection="1">
      <alignment horizontal="center" vertical="center"/>
      <protection hidden="1"/>
    </xf>
    <xf numFmtId="0" fontId="116" fillId="7" borderId="6" xfId="4" applyFont="1" applyFill="1" applyBorder="1" applyAlignment="1" applyProtection="1">
      <alignment horizontal="center" vertical="center"/>
      <protection hidden="1"/>
    </xf>
    <xf numFmtId="4" fontId="116" fillId="7" borderId="6" xfId="124" applyNumberFormat="1" applyFont="1" applyFill="1" applyBorder="1" applyAlignment="1" applyProtection="1">
      <alignment horizontal="center" vertical="center" wrapText="1"/>
      <protection hidden="1"/>
    </xf>
    <xf numFmtId="0" fontId="81" fillId="0" borderId="0" xfId="0" applyFont="1" applyBorder="1" applyAlignment="1">
      <alignment horizontal="center"/>
    </xf>
    <xf numFmtId="2" fontId="97" fillId="0" borderId="6" xfId="242" applyNumberFormat="1" applyFont="1" applyFill="1" applyBorder="1" applyAlignment="1" applyProtection="1">
      <alignment horizontal="center" vertical="center" wrapText="1"/>
      <protection hidden="1"/>
    </xf>
    <xf numFmtId="2" fontId="114" fillId="0" borderId="6" xfId="124" applyNumberFormat="1" applyFont="1" applyBorder="1" applyAlignment="1">
      <alignment horizontal="center" vertical="center"/>
    </xf>
    <xf numFmtId="173" fontId="114" fillId="0" borderId="10" xfId="124" applyNumberFormat="1" applyFont="1" applyFill="1" applyBorder="1" applyAlignment="1">
      <alignment horizontal="center" vertical="center"/>
    </xf>
    <xf numFmtId="173" fontId="114" fillId="0" borderId="6" xfId="124" applyNumberFormat="1" applyFont="1" applyFill="1" applyBorder="1" applyAlignment="1">
      <alignment horizontal="center" vertical="center"/>
    </xf>
    <xf numFmtId="0" fontId="96" fillId="2" borderId="6" xfId="124" applyFont="1" applyFill="1" applyBorder="1" applyAlignment="1">
      <alignment horizontal="center"/>
    </xf>
    <xf numFmtId="0" fontId="115" fillId="0" borderId="6" xfId="124" applyFont="1" applyBorder="1" applyAlignment="1">
      <alignment horizontal="center" vertical="center"/>
    </xf>
    <xf numFmtId="2" fontId="97" fillId="3" borderId="6" xfId="241" applyNumberFormat="1" applyFont="1" applyFill="1" applyBorder="1" applyAlignment="1">
      <alignment horizontal="right" vertical="center" wrapText="1"/>
    </xf>
    <xf numFmtId="49" fontId="96" fillId="2" borderId="6" xfId="4" applyNumberFormat="1" applyFont="1" applyFill="1" applyBorder="1" applyAlignment="1" applyProtection="1">
      <alignment horizontal="center" vertical="center"/>
      <protection hidden="1"/>
    </xf>
    <xf numFmtId="2" fontId="114" fillId="0" borderId="6" xfId="124" applyNumberFormat="1" applyFont="1" applyBorder="1"/>
    <xf numFmtId="2" fontId="97" fillId="0" borderId="6" xfId="241" applyNumberFormat="1" applyFont="1" applyFill="1" applyBorder="1" applyAlignment="1">
      <alignment horizontal="right" vertical="center" wrapText="1"/>
    </xf>
    <xf numFmtId="49" fontId="96" fillId="0" borderId="6" xfId="128" applyNumberFormat="1" applyFont="1" applyFill="1" applyBorder="1" applyAlignment="1" applyProtection="1">
      <alignment horizontal="center" vertical="center"/>
      <protection hidden="1"/>
    </xf>
    <xf numFmtId="49" fontId="115" fillId="2" borderId="6" xfId="4" applyNumberFormat="1" applyFont="1" applyFill="1" applyBorder="1" applyAlignment="1" applyProtection="1">
      <alignment horizontal="center" vertical="center"/>
      <protection hidden="1"/>
    </xf>
    <xf numFmtId="49" fontId="96" fillId="0" borderId="6" xfId="124" applyNumberFormat="1" applyFont="1" applyFill="1" applyBorder="1" applyAlignment="1">
      <alignment horizontal="center" vertical="center"/>
    </xf>
    <xf numFmtId="0" fontId="96" fillId="0" borderId="6" xfId="124" applyFont="1" applyFill="1" applyBorder="1" applyAlignment="1">
      <alignment horizontal="center" vertical="center"/>
    </xf>
    <xf numFmtId="49" fontId="96" fillId="2" borderId="92" xfId="4" applyNumberFormat="1" applyFont="1" applyFill="1" applyBorder="1" applyAlignment="1" applyProtection="1">
      <alignment horizontal="center" vertical="center"/>
      <protection hidden="1"/>
    </xf>
    <xf numFmtId="49" fontId="96" fillId="2" borderId="8" xfId="4" applyNumberFormat="1" applyFont="1" applyFill="1" applyBorder="1" applyAlignment="1" applyProtection="1">
      <alignment horizontal="center" vertical="center"/>
      <protection hidden="1"/>
    </xf>
    <xf numFmtId="0" fontId="96" fillId="2" borderId="6" xfId="0" applyFont="1" applyFill="1" applyBorder="1" applyAlignment="1">
      <alignment horizontal="center" vertical="center"/>
    </xf>
    <xf numFmtId="0" fontId="96" fillId="3" borderId="6" xfId="241" applyNumberFormat="1" applyFont="1" applyFill="1" applyBorder="1" applyAlignment="1">
      <alignment horizontal="center" vertical="center" wrapText="1"/>
    </xf>
    <xf numFmtId="0" fontId="115" fillId="7" borderId="6" xfId="0" applyFont="1" applyFill="1" applyBorder="1" applyAlignment="1">
      <alignment horizontal="center" vertical="center" wrapText="1"/>
    </xf>
    <xf numFmtId="0" fontId="116" fillId="7" borderId="6" xfId="0" applyFont="1" applyFill="1" applyBorder="1" applyAlignment="1">
      <alignment horizontal="center" vertical="center" wrapText="1"/>
    </xf>
    <xf numFmtId="2" fontId="97" fillId="2" borderId="6" xfId="0" applyNumberFormat="1" applyFont="1" applyFill="1" applyBorder="1" applyAlignment="1">
      <alignment horizontal="center" vertical="center"/>
    </xf>
    <xf numFmtId="2" fontId="114" fillId="0" borderId="6" xfId="0" applyNumberFormat="1" applyFont="1" applyBorder="1" applyAlignment="1">
      <alignment horizontal="center" vertical="center"/>
    </xf>
    <xf numFmtId="9" fontId="63" fillId="0" borderId="0" xfId="331" applyFont="1"/>
    <xf numFmtId="0" fontId="118" fillId="6" borderId="4" xfId="2" applyFont="1" applyFill="1" applyBorder="1" applyAlignment="1">
      <alignment horizontal="center" vertical="center"/>
    </xf>
    <xf numFmtId="0" fontId="118" fillId="6" borderId="7" xfId="2" applyFont="1" applyFill="1" applyBorder="1" applyAlignment="1">
      <alignment horizontal="center" vertical="center"/>
    </xf>
    <xf numFmtId="166" fontId="120" fillId="5" borderId="5" xfId="1" applyNumberFormat="1" applyFont="1" applyFill="1" applyBorder="1" applyAlignment="1">
      <alignment horizontal="center" vertical="center" wrapText="1"/>
    </xf>
    <xf numFmtId="0" fontId="119" fillId="5" borderId="6" xfId="0" applyFont="1" applyFill="1" applyBorder="1" applyAlignment="1">
      <alignment horizontal="center" vertical="center"/>
    </xf>
    <xf numFmtId="166" fontId="19" fillId="0" borderId="20" xfId="1" applyNumberFormat="1" applyFont="1" applyFill="1" applyBorder="1" applyAlignment="1">
      <alignment horizontal="center" vertical="center" wrapText="1"/>
    </xf>
    <xf numFmtId="2" fontId="48" fillId="0" borderId="16" xfId="1" applyNumberFormat="1" applyFont="1" applyFill="1" applyBorder="1" applyAlignment="1">
      <alignment horizontal="center" vertical="center"/>
    </xf>
    <xf numFmtId="0" fontId="118" fillId="6" borderId="34" xfId="2" applyFont="1" applyFill="1" applyBorder="1" applyAlignment="1">
      <alignment horizontal="center" vertical="center"/>
    </xf>
    <xf numFmtId="0" fontId="79" fillId="6" borderId="47" xfId="2" applyFont="1" applyFill="1" applyBorder="1" applyAlignment="1">
      <alignment horizontal="center" vertical="center" wrapText="1"/>
    </xf>
    <xf numFmtId="0" fontId="79" fillId="6" borderId="73" xfId="2" applyFont="1" applyFill="1" applyBorder="1" applyAlignment="1">
      <alignment horizontal="center" vertical="center" wrapText="1"/>
    </xf>
    <xf numFmtId="0" fontId="79" fillId="6" borderId="29" xfId="2" applyFont="1" applyFill="1" applyBorder="1" applyAlignment="1">
      <alignment horizontal="center" vertical="center" wrapText="1"/>
    </xf>
    <xf numFmtId="0" fontId="79" fillId="6" borderId="74" xfId="2" applyFont="1" applyFill="1" applyBorder="1" applyAlignment="1">
      <alignment horizontal="center" vertical="center" wrapText="1"/>
    </xf>
    <xf numFmtId="0" fontId="79" fillId="6" borderId="48" xfId="2" applyFont="1" applyFill="1" applyBorder="1" applyAlignment="1">
      <alignment horizontal="center" vertical="center" wrapText="1"/>
    </xf>
    <xf numFmtId="0" fontId="79" fillId="6" borderId="79" xfId="2" applyFont="1" applyFill="1" applyBorder="1" applyAlignment="1">
      <alignment horizontal="center" vertical="center" wrapText="1"/>
    </xf>
    <xf numFmtId="0" fontId="82" fillId="6" borderId="25" xfId="2" applyFont="1" applyFill="1" applyBorder="1" applyAlignment="1">
      <alignment horizontal="center" vertical="center"/>
    </xf>
    <xf numFmtId="0" fontId="82" fillId="6" borderId="30" xfId="2" applyFont="1" applyFill="1" applyBorder="1" applyAlignment="1">
      <alignment horizontal="center" vertical="center"/>
    </xf>
    <xf numFmtId="0" fontId="83" fillId="6" borderId="47" xfId="2" applyFont="1" applyFill="1" applyBorder="1" applyAlignment="1">
      <alignment horizontal="center" vertical="center"/>
    </xf>
    <xf numFmtId="0" fontId="83" fillId="6" borderId="73" xfId="2" applyFont="1" applyFill="1" applyBorder="1" applyAlignment="1">
      <alignment horizontal="center" vertical="center"/>
    </xf>
    <xf numFmtId="0" fontId="83" fillId="6" borderId="29" xfId="2" applyFont="1" applyFill="1" applyBorder="1" applyAlignment="1">
      <alignment horizontal="center" vertical="center"/>
    </xf>
    <xf numFmtId="0" fontId="82" fillId="6" borderId="47" xfId="2" applyFont="1" applyFill="1" applyBorder="1" applyAlignment="1">
      <alignment horizontal="center" vertical="center"/>
    </xf>
    <xf numFmtId="0" fontId="82" fillId="6" borderId="73" xfId="2" applyFont="1" applyFill="1" applyBorder="1" applyAlignment="1">
      <alignment horizontal="center" vertical="center"/>
    </xf>
    <xf numFmtId="0" fontId="82" fillId="6" borderId="1" xfId="2" applyFont="1" applyFill="1" applyBorder="1" applyAlignment="1">
      <alignment horizontal="center" vertical="center"/>
    </xf>
    <xf numFmtId="0" fontId="82" fillId="6" borderId="0" xfId="2" applyFont="1" applyFill="1" applyBorder="1" applyAlignment="1">
      <alignment horizontal="center" vertical="center"/>
    </xf>
    <xf numFmtId="0" fontId="82" fillId="6" borderId="74" xfId="2" applyFont="1" applyFill="1" applyBorder="1" applyAlignment="1">
      <alignment horizontal="center" vertical="center"/>
    </xf>
    <xf numFmtId="0" fontId="82" fillId="6" borderId="48" xfId="2" applyFont="1" applyFill="1" applyBorder="1" applyAlignment="1">
      <alignment horizontal="center" vertical="center"/>
    </xf>
    <xf numFmtId="0" fontId="83" fillId="6" borderId="2" xfId="2" applyFont="1" applyFill="1" applyBorder="1" applyAlignment="1">
      <alignment horizontal="center" vertical="center"/>
    </xf>
    <xf numFmtId="0" fontId="83" fillId="6" borderId="3" xfId="2" applyFont="1" applyFill="1" applyBorder="1" applyAlignment="1">
      <alignment horizontal="center" vertical="center"/>
    </xf>
    <xf numFmtId="0" fontId="83" fillId="6" borderId="4" xfId="2" applyFont="1" applyFill="1" applyBorder="1" applyAlignment="1">
      <alignment horizontal="center" vertical="center"/>
    </xf>
    <xf numFmtId="0" fontId="83" fillId="6" borderId="5" xfId="2" applyFont="1" applyFill="1" applyBorder="1" applyAlignment="1">
      <alignment horizontal="center" vertical="center"/>
    </xf>
    <xf numFmtId="0" fontId="83" fillId="6" borderId="6" xfId="2" applyFont="1" applyFill="1" applyBorder="1" applyAlignment="1">
      <alignment horizontal="center" vertical="center"/>
    </xf>
    <xf numFmtId="0" fontId="83" fillId="6" borderId="7" xfId="2" applyFont="1" applyFill="1" applyBorder="1" applyAlignment="1">
      <alignment horizontal="center" vertical="center"/>
    </xf>
    <xf numFmtId="0" fontId="118" fillId="6" borderId="5" xfId="2" applyFont="1" applyFill="1" applyBorder="1" applyAlignment="1">
      <alignment horizontal="center" vertical="center"/>
    </xf>
    <xf numFmtId="0" fontId="118" fillId="6" borderId="6" xfId="2" applyFont="1" applyFill="1" applyBorder="1" applyAlignment="1">
      <alignment horizontal="center" vertical="center"/>
    </xf>
    <xf numFmtId="0" fontId="118" fillId="6" borderId="7" xfId="2" applyFont="1" applyFill="1" applyBorder="1" applyAlignment="1">
      <alignment horizontal="center" vertical="center"/>
    </xf>
    <xf numFmtId="0" fontId="118" fillId="6" borderId="20" xfId="2" applyFont="1" applyFill="1" applyBorder="1" applyAlignment="1">
      <alignment horizontal="center" vertical="center"/>
    </xf>
    <xf numFmtId="0" fontId="118" fillId="6" borderId="16" xfId="2" applyFont="1" applyFill="1" applyBorder="1" applyAlignment="1">
      <alignment horizontal="center" vertical="center"/>
    </xf>
    <xf numFmtId="0" fontId="118" fillId="6" borderId="34" xfId="2" applyFont="1" applyFill="1" applyBorder="1" applyAlignment="1">
      <alignment horizontal="center" vertical="center"/>
    </xf>
    <xf numFmtId="0" fontId="83" fillId="6" borderId="5" xfId="2" applyFont="1" applyFill="1" applyBorder="1" applyAlignment="1">
      <alignment horizontal="center" vertical="center" wrapText="1"/>
    </xf>
    <xf numFmtId="0" fontId="83" fillId="6" borderId="6" xfId="2" applyFont="1" applyFill="1" applyBorder="1" applyAlignment="1">
      <alignment horizontal="center" vertical="center" wrapText="1"/>
    </xf>
    <xf numFmtId="0" fontId="83" fillId="6" borderId="7" xfId="2" applyFont="1" applyFill="1" applyBorder="1" applyAlignment="1">
      <alignment horizontal="center" vertical="center" wrapText="1"/>
    </xf>
    <xf numFmtId="0" fontId="83" fillId="6" borderId="20" xfId="2" applyFont="1" applyFill="1" applyBorder="1" applyAlignment="1">
      <alignment horizontal="center" vertical="center" wrapText="1"/>
    </xf>
    <xf numFmtId="0" fontId="83" fillId="6" borderId="16" xfId="2" applyFont="1" applyFill="1" applyBorder="1" applyAlignment="1">
      <alignment horizontal="center" vertical="center" wrapText="1"/>
    </xf>
    <xf numFmtId="0" fontId="83" fillId="6" borderId="34" xfId="2" applyFont="1" applyFill="1" applyBorder="1" applyAlignment="1">
      <alignment horizontal="center" vertical="center" wrapText="1"/>
    </xf>
    <xf numFmtId="0" fontId="83" fillId="6" borderId="22" xfId="2" applyFont="1" applyFill="1" applyBorder="1" applyAlignment="1">
      <alignment horizontal="center" vertical="center" wrapText="1"/>
    </xf>
    <xf numFmtId="0" fontId="83" fillId="6" borderId="23" xfId="2" applyFont="1" applyFill="1" applyBorder="1" applyAlignment="1">
      <alignment horizontal="center" vertical="center" wrapText="1"/>
    </xf>
    <xf numFmtId="0" fontId="83" fillId="6" borderId="24" xfId="2" applyFont="1" applyFill="1" applyBorder="1" applyAlignment="1">
      <alignment horizontal="center" vertical="center" wrapText="1"/>
    </xf>
    <xf numFmtId="0" fontId="83" fillId="6" borderId="19" xfId="2" applyFont="1" applyFill="1" applyBorder="1" applyAlignment="1">
      <alignment horizontal="center" vertical="center"/>
    </xf>
    <xf numFmtId="0" fontId="83" fillId="6" borderId="14" xfId="2" applyFont="1" applyFill="1" applyBorder="1" applyAlignment="1">
      <alignment horizontal="center" vertical="center"/>
    </xf>
    <xf numFmtId="0" fontId="83" fillId="6" borderId="17" xfId="2" applyFont="1" applyFill="1" applyBorder="1" applyAlignment="1">
      <alignment horizontal="center" vertical="center"/>
    </xf>
    <xf numFmtId="0" fontId="83" fillId="6" borderId="108" xfId="2" applyFont="1" applyFill="1" applyBorder="1" applyAlignment="1">
      <alignment horizontal="center" vertical="center"/>
    </xf>
    <xf numFmtId="0" fontId="83" fillId="6" borderId="106" xfId="2" applyFont="1" applyFill="1" applyBorder="1" applyAlignment="1">
      <alignment horizontal="center" vertical="center"/>
    </xf>
    <xf numFmtId="0" fontId="83" fillId="6" borderId="109" xfId="2" applyFont="1" applyFill="1" applyBorder="1" applyAlignment="1">
      <alignment horizontal="center" vertical="center"/>
    </xf>
    <xf numFmtId="0" fontId="81" fillId="0" borderId="28" xfId="0" applyFont="1" applyBorder="1" applyAlignment="1">
      <alignment horizontal="center"/>
    </xf>
    <xf numFmtId="0" fontId="81" fillId="0" borderId="32" xfId="0" applyFont="1" applyBorder="1" applyAlignment="1">
      <alignment horizontal="center"/>
    </xf>
    <xf numFmtId="0" fontId="83" fillId="6" borderId="20" xfId="2" applyFont="1" applyFill="1" applyBorder="1" applyAlignment="1">
      <alignment horizontal="center" vertical="center"/>
    </xf>
    <xf numFmtId="0" fontId="83" fillId="6" borderId="16" xfId="2" applyFont="1" applyFill="1" applyBorder="1" applyAlignment="1">
      <alignment horizontal="center" vertical="center"/>
    </xf>
    <xf numFmtId="0" fontId="83" fillId="6" borderId="34" xfId="2" applyFont="1" applyFill="1" applyBorder="1" applyAlignment="1">
      <alignment horizontal="center" vertical="center"/>
    </xf>
    <xf numFmtId="0" fontId="80" fillId="6" borderId="25" xfId="0" applyFont="1" applyFill="1" applyBorder="1" applyAlignment="1">
      <alignment horizontal="center"/>
    </xf>
    <xf numFmtId="0" fontId="80" fillId="6" borderId="66" xfId="0" applyFont="1" applyFill="1" applyBorder="1" applyAlignment="1">
      <alignment horizontal="center"/>
    </xf>
    <xf numFmtId="0" fontId="80" fillId="6" borderId="73" xfId="0" applyFont="1" applyFill="1" applyBorder="1" applyAlignment="1">
      <alignment horizontal="center"/>
    </xf>
    <xf numFmtId="0" fontId="80" fillId="6" borderId="29" xfId="0" applyFont="1" applyFill="1" applyBorder="1" applyAlignment="1">
      <alignment horizontal="center"/>
    </xf>
    <xf numFmtId="0" fontId="84" fillId="6" borderId="5" xfId="2" applyFont="1" applyFill="1" applyBorder="1" applyAlignment="1">
      <alignment horizontal="center" vertical="center"/>
    </xf>
    <xf numFmtId="0" fontId="84" fillId="6" borderId="6" xfId="2" applyFont="1" applyFill="1" applyBorder="1" applyAlignment="1">
      <alignment horizontal="center" vertical="center"/>
    </xf>
    <xf numFmtId="0" fontId="84" fillId="6" borderId="7" xfId="2" applyFont="1" applyFill="1" applyBorder="1" applyAlignment="1">
      <alignment horizontal="center" vertical="center"/>
    </xf>
    <xf numFmtId="0" fontId="84" fillId="6" borderId="9" xfId="2" applyFont="1" applyFill="1" applyBorder="1" applyAlignment="1">
      <alignment horizontal="center" vertical="center"/>
    </xf>
    <xf numFmtId="0" fontId="84" fillId="6" borderId="10" xfId="2" applyFont="1" applyFill="1" applyBorder="1" applyAlignment="1">
      <alignment horizontal="center" vertical="center"/>
    </xf>
    <xf numFmtId="0" fontId="84" fillId="6" borderId="11" xfId="2" applyFont="1" applyFill="1" applyBorder="1" applyAlignment="1">
      <alignment horizontal="center" vertical="center"/>
    </xf>
    <xf numFmtId="0" fontId="85" fillId="6" borderId="0" xfId="0" applyFont="1" applyFill="1" applyAlignment="1">
      <alignment horizontal="right" vertical="center" wrapText="1"/>
    </xf>
    <xf numFmtId="0" fontId="85" fillId="6" borderId="0" xfId="2" applyFont="1" applyFill="1" applyAlignment="1">
      <alignment horizontal="right" vertical="center" wrapText="1"/>
    </xf>
    <xf numFmtId="0" fontId="86" fillId="6" borderId="1" xfId="0" applyFont="1" applyFill="1" applyBorder="1" applyAlignment="1">
      <alignment horizontal="right" wrapText="1"/>
    </xf>
    <xf numFmtId="0" fontId="86" fillId="6" borderId="0" xfId="0" applyFont="1" applyFill="1" applyBorder="1" applyAlignment="1">
      <alignment horizontal="right" wrapText="1"/>
    </xf>
    <xf numFmtId="0" fontId="86" fillId="6" borderId="0" xfId="0" applyFont="1" applyFill="1" applyAlignment="1">
      <alignment horizontal="right" wrapText="1"/>
    </xf>
    <xf numFmtId="0" fontId="84" fillId="6" borderId="2" xfId="2" applyFont="1" applyFill="1" applyBorder="1" applyAlignment="1">
      <alignment horizontal="center" vertical="center"/>
    </xf>
    <xf numFmtId="0" fontId="84" fillId="6" borderId="3" xfId="2" applyFont="1" applyFill="1" applyBorder="1" applyAlignment="1">
      <alignment horizontal="center" vertical="center"/>
    </xf>
    <xf numFmtId="0" fontId="84" fillId="6" borderId="20" xfId="2" applyFont="1" applyFill="1" applyBorder="1" applyAlignment="1">
      <alignment horizontal="center" vertical="center"/>
    </xf>
    <xf numFmtId="0" fontId="84" fillId="6" borderId="16" xfId="2" applyFont="1" applyFill="1" applyBorder="1" applyAlignment="1">
      <alignment horizontal="center" vertical="center"/>
    </xf>
    <xf numFmtId="0" fontId="80" fillId="6" borderId="47" xfId="0" applyFont="1" applyFill="1" applyBorder="1" applyAlignment="1">
      <alignment horizontal="center" vertical="center"/>
    </xf>
    <xf numFmtId="0" fontId="80" fillId="6" borderId="73" xfId="0" applyFont="1" applyFill="1" applyBorder="1" applyAlignment="1">
      <alignment horizontal="center" vertical="center"/>
    </xf>
    <xf numFmtId="0" fontId="80" fillId="6" borderId="29" xfId="0" applyFont="1" applyFill="1" applyBorder="1" applyAlignment="1">
      <alignment horizontal="center" vertical="center"/>
    </xf>
    <xf numFmtId="0" fontId="84" fillId="6" borderId="34" xfId="2" applyFont="1" applyFill="1" applyBorder="1" applyAlignment="1">
      <alignment horizontal="center" vertical="center"/>
    </xf>
    <xf numFmtId="0" fontId="83" fillId="6" borderId="2" xfId="2" applyFont="1" applyFill="1" applyBorder="1" applyAlignment="1">
      <alignment horizontal="center" vertical="center" wrapText="1"/>
    </xf>
    <xf numFmtId="0" fontId="83" fillId="6" borderId="3" xfId="2" applyFont="1" applyFill="1" applyBorder="1" applyAlignment="1">
      <alignment horizontal="center" vertical="center" wrapText="1"/>
    </xf>
    <xf numFmtId="0" fontId="83" fillId="6" borderId="4" xfId="2" applyFont="1" applyFill="1" applyBorder="1" applyAlignment="1">
      <alignment horizontal="center" vertical="center" wrapText="1"/>
    </xf>
    <xf numFmtId="0" fontId="90" fillId="2" borderId="12" xfId="1" applyFont="1" applyFill="1" applyBorder="1" applyAlignment="1">
      <alignment horizontal="center" vertical="center" wrapText="1"/>
    </xf>
    <xf numFmtId="0" fontId="90" fillId="2" borderId="13" xfId="1" applyFont="1" applyFill="1" applyBorder="1" applyAlignment="1">
      <alignment horizontal="center" vertical="center" wrapText="1"/>
    </xf>
    <xf numFmtId="0" fontId="90" fillId="2" borderId="15" xfId="1" applyFont="1" applyFill="1" applyBorder="1" applyAlignment="1">
      <alignment horizontal="center" vertical="center" wrapText="1"/>
    </xf>
    <xf numFmtId="0" fontId="89" fillId="6" borderId="1" xfId="0" applyFont="1" applyFill="1" applyBorder="1" applyAlignment="1">
      <alignment horizontal="right"/>
    </xf>
    <xf numFmtId="0" fontId="89" fillId="6" borderId="0" xfId="0" applyFont="1" applyFill="1" applyBorder="1" applyAlignment="1">
      <alignment horizontal="right"/>
    </xf>
    <xf numFmtId="0" fontId="12" fillId="0" borderId="91" xfId="1" applyFont="1" applyBorder="1" applyAlignment="1">
      <alignment horizontal="center" vertical="center" wrapText="1"/>
    </xf>
    <xf numFmtId="0" fontId="12" fillId="0" borderId="73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57" fillId="7" borderId="47" xfId="0" applyFont="1" applyFill="1" applyBorder="1" applyAlignment="1">
      <alignment horizontal="center" vertical="center"/>
    </xf>
    <xf numFmtId="0" fontId="57" fillId="7" borderId="73" xfId="0" applyFont="1" applyFill="1" applyBorder="1" applyAlignment="1">
      <alignment horizontal="center" vertical="center"/>
    </xf>
    <xf numFmtId="0" fontId="57" fillId="7" borderId="29" xfId="0" applyFont="1" applyFill="1" applyBorder="1" applyAlignment="1">
      <alignment horizontal="center" vertical="center"/>
    </xf>
    <xf numFmtId="0" fontId="57" fillId="7" borderId="74" xfId="0" applyFont="1" applyFill="1" applyBorder="1" applyAlignment="1">
      <alignment horizontal="center" vertical="center"/>
    </xf>
    <xf numFmtId="0" fontId="57" fillId="7" borderId="48" xfId="0" applyFont="1" applyFill="1" applyBorder="1" applyAlignment="1">
      <alignment horizontal="center" vertical="center"/>
    </xf>
    <xf numFmtId="0" fontId="57" fillId="7" borderId="79" xfId="0" applyFont="1" applyFill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0" fillId="2" borderId="2" xfId="1" applyFont="1" applyFill="1" applyBorder="1" applyAlignment="1">
      <alignment horizontal="center" vertical="center"/>
    </xf>
    <xf numFmtId="0" fontId="90" fillId="2" borderId="20" xfId="1" applyFont="1" applyFill="1" applyBorder="1" applyAlignment="1">
      <alignment horizontal="center" vertical="center"/>
    </xf>
    <xf numFmtId="0" fontId="90" fillId="0" borderId="2" xfId="1" applyFont="1" applyFill="1" applyBorder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2" borderId="13" xfId="0" applyFont="1" applyFill="1" applyBorder="1" applyAlignment="1">
      <alignment horizontal="center" vertical="center" wrapText="1"/>
    </xf>
    <xf numFmtId="0" fontId="90" fillId="0" borderId="12" xfId="1" applyFont="1" applyFill="1" applyBorder="1" applyAlignment="1">
      <alignment horizontal="center" vertical="center"/>
    </xf>
    <xf numFmtId="0" fontId="90" fillId="0" borderId="13" xfId="1" applyFont="1" applyFill="1" applyBorder="1" applyAlignment="1">
      <alignment horizontal="center" vertical="center"/>
    </xf>
    <xf numFmtId="0" fontId="90" fillId="0" borderId="15" xfId="1" applyFont="1" applyFill="1" applyBorder="1" applyAlignment="1">
      <alignment horizontal="center" vertical="center"/>
    </xf>
    <xf numFmtId="0" fontId="90" fillId="0" borderId="19" xfId="1" applyFont="1" applyFill="1" applyBorder="1" applyAlignment="1">
      <alignment horizontal="center" vertical="center"/>
    </xf>
    <xf numFmtId="0" fontId="90" fillId="0" borderId="5" xfId="1" applyFont="1" applyFill="1" applyBorder="1" applyAlignment="1">
      <alignment horizontal="center" vertical="center"/>
    </xf>
    <xf numFmtId="0" fontId="90" fillId="0" borderId="9" xfId="1" applyFont="1" applyFill="1" applyBorder="1" applyAlignment="1">
      <alignment horizontal="center" vertical="center"/>
    </xf>
    <xf numFmtId="0" fontId="90" fillId="2" borderId="19" xfId="1" applyFont="1" applyFill="1" applyBorder="1" applyAlignment="1">
      <alignment horizontal="center" vertical="center"/>
    </xf>
    <xf numFmtId="0" fontId="90" fillId="2" borderId="5" xfId="1" applyFont="1" applyFill="1" applyBorder="1" applyAlignment="1">
      <alignment horizontal="center" vertical="center"/>
    </xf>
    <xf numFmtId="0" fontId="90" fillId="2" borderId="9" xfId="1" applyFont="1" applyFill="1" applyBorder="1" applyAlignment="1">
      <alignment horizontal="center" vertical="center"/>
    </xf>
    <xf numFmtId="0" fontId="90" fillId="2" borderId="9" xfId="0" applyFont="1" applyFill="1" applyBorder="1" applyAlignment="1">
      <alignment horizontal="center" vertical="center"/>
    </xf>
    <xf numFmtId="0" fontId="90" fillId="0" borderId="28" xfId="1" applyFont="1" applyFill="1" applyBorder="1" applyAlignment="1">
      <alignment horizontal="center" vertical="center"/>
    </xf>
    <xf numFmtId="0" fontId="90" fillId="0" borderId="33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87" fillId="6" borderId="0" xfId="0" applyFont="1" applyFill="1" applyAlignment="1">
      <alignment horizontal="right" vertical="top" wrapText="1"/>
    </xf>
    <xf numFmtId="0" fontId="88" fillId="6" borderId="0" xfId="2" applyFont="1" applyFill="1" applyAlignment="1">
      <alignment horizontal="right" wrapText="1"/>
    </xf>
    <xf numFmtId="0" fontId="15" fillId="5" borderId="25" xfId="1" applyFont="1" applyFill="1" applyBorder="1" applyAlignment="1">
      <alignment horizontal="center" vertical="center"/>
    </xf>
    <xf numFmtId="0" fontId="15" fillId="5" borderId="66" xfId="1" applyFont="1" applyFill="1" applyBorder="1" applyAlignment="1">
      <alignment horizontal="center" vertical="center"/>
    </xf>
    <xf numFmtId="0" fontId="15" fillId="5" borderId="30" xfId="1" applyFont="1" applyFill="1" applyBorder="1" applyAlignment="1">
      <alignment horizontal="center" vertical="center"/>
    </xf>
    <xf numFmtId="0" fontId="18" fillId="6" borderId="0" xfId="0" applyFont="1" applyFill="1" applyAlignment="1">
      <alignment horizontal="right" vertical="center" wrapText="1"/>
    </xf>
    <xf numFmtId="0" fontId="18" fillId="6" borderId="0" xfId="2" applyFont="1" applyFill="1" applyAlignment="1">
      <alignment horizontal="right" vertical="center" wrapText="1"/>
    </xf>
    <xf numFmtId="0" fontId="41" fillId="5" borderId="2" xfId="42" applyFont="1" applyFill="1" applyBorder="1" applyAlignment="1">
      <alignment horizontal="center" vertical="center" wrapText="1"/>
    </xf>
    <xf numFmtId="0" fontId="41" fillId="5" borderId="4" xfId="42" applyFont="1" applyFill="1" applyBorder="1" applyAlignment="1">
      <alignment horizontal="center" vertical="center" wrapText="1"/>
    </xf>
    <xf numFmtId="0" fontId="44" fillId="5" borderId="46" xfId="42" applyFont="1" applyFill="1" applyBorder="1" applyAlignment="1">
      <alignment horizontal="center" vertical="center" wrapText="1"/>
    </xf>
    <xf numFmtId="0" fontId="44" fillId="5" borderId="49" xfId="42" applyFont="1" applyFill="1" applyBorder="1" applyAlignment="1">
      <alignment horizontal="center" vertical="center" wrapText="1"/>
    </xf>
    <xf numFmtId="0" fontId="39" fillId="5" borderId="82" xfId="42" applyFont="1" applyFill="1" applyBorder="1" applyAlignment="1">
      <alignment horizontal="center" vertical="center" wrapText="1"/>
    </xf>
    <xf numFmtId="0" fontId="39" fillId="5" borderId="83" xfId="42" applyFont="1" applyFill="1" applyBorder="1" applyAlignment="1">
      <alignment horizontal="center" vertical="center" wrapText="1"/>
    </xf>
    <xf numFmtId="0" fontId="68" fillId="6" borderId="1" xfId="0" applyFont="1" applyFill="1" applyBorder="1" applyAlignment="1">
      <alignment horizontal="right" wrapText="1"/>
    </xf>
    <xf numFmtId="0" fontId="68" fillId="6" borderId="0" xfId="0" applyFont="1" applyFill="1" applyAlignment="1">
      <alignment horizontal="right" wrapText="1"/>
    </xf>
    <xf numFmtId="0" fontId="41" fillId="5" borderId="25" xfId="42" applyFont="1" applyFill="1" applyBorder="1" applyAlignment="1">
      <alignment horizontal="center" vertical="center" wrapText="1"/>
    </xf>
    <xf numFmtId="0" fontId="41" fillId="5" borderId="30" xfId="42" applyFont="1" applyFill="1" applyBorder="1" applyAlignment="1">
      <alignment horizontal="center" vertical="center" wrapText="1"/>
    </xf>
    <xf numFmtId="0" fontId="42" fillId="5" borderId="25" xfId="45" applyFont="1" applyFill="1" applyBorder="1" applyAlignment="1">
      <alignment horizontal="center"/>
    </xf>
    <xf numFmtId="0" fontId="42" fillId="5" borderId="66" xfId="45" applyFont="1" applyFill="1" applyBorder="1" applyAlignment="1">
      <alignment horizontal="center"/>
    </xf>
    <xf numFmtId="0" fontId="42" fillId="5" borderId="30" xfId="45" applyFont="1" applyFill="1" applyBorder="1" applyAlignment="1">
      <alignment horizontal="center"/>
    </xf>
    <xf numFmtId="4" fontId="38" fillId="3" borderId="47" xfId="42" applyNumberFormat="1" applyFont="1" applyFill="1" applyBorder="1" applyAlignment="1">
      <alignment horizontal="center" vertical="center" wrapText="1"/>
    </xf>
    <xf numFmtId="4" fontId="38" fillId="3" borderId="1" xfId="42" applyNumberFormat="1" applyFont="1" applyFill="1" applyBorder="1" applyAlignment="1">
      <alignment horizontal="center" vertical="center" wrapText="1"/>
    </xf>
    <xf numFmtId="4" fontId="38" fillId="3" borderId="0" xfId="42" applyNumberFormat="1" applyFont="1" applyFill="1" applyBorder="1" applyAlignment="1">
      <alignment horizontal="center" vertical="center" wrapText="1"/>
    </xf>
    <xf numFmtId="0" fontId="41" fillId="5" borderId="74" xfId="42" applyFont="1" applyFill="1" applyBorder="1" applyAlignment="1">
      <alignment horizontal="center" vertical="center" wrapText="1"/>
    </xf>
    <xf numFmtId="0" fontId="41" fillId="5" borderId="79" xfId="42" applyFont="1" applyFill="1" applyBorder="1" applyAlignment="1">
      <alignment horizontal="center" vertical="center" wrapText="1"/>
    </xf>
    <xf numFmtId="49" fontId="41" fillId="5" borderId="80" xfId="42" applyNumberFormat="1" applyFont="1" applyFill="1" applyBorder="1" applyAlignment="1">
      <alignment horizontal="center" vertical="center" wrapText="1"/>
    </xf>
    <xf numFmtId="49" fontId="41" fillId="5" borderId="81" xfId="42" applyNumberFormat="1" applyFont="1" applyFill="1" applyBorder="1" applyAlignment="1">
      <alignment horizontal="center" vertical="center" wrapText="1"/>
    </xf>
    <xf numFmtId="0" fontId="41" fillId="5" borderId="47" xfId="42" applyFont="1" applyFill="1" applyBorder="1" applyAlignment="1">
      <alignment horizontal="center" vertical="center" wrapText="1"/>
    </xf>
    <xf numFmtId="0" fontId="41" fillId="5" borderId="29" xfId="42" applyFont="1" applyFill="1" applyBorder="1" applyAlignment="1">
      <alignment horizontal="center" vertical="center" wrapText="1"/>
    </xf>
    <xf numFmtId="3" fontId="39" fillId="5" borderId="90" xfId="1" applyNumberFormat="1" applyFont="1" applyFill="1" applyBorder="1" applyAlignment="1">
      <alignment horizontal="center" vertical="center" wrapText="1"/>
    </xf>
    <xf numFmtId="3" fontId="39" fillId="5" borderId="72" xfId="1" applyNumberFormat="1" applyFont="1" applyFill="1" applyBorder="1" applyAlignment="1">
      <alignment horizontal="center" vertical="center" wrapText="1"/>
    </xf>
    <xf numFmtId="0" fontId="62" fillId="6" borderId="0" xfId="0" applyFont="1" applyFill="1" applyAlignment="1">
      <alignment horizontal="right" vertical="center" wrapText="1"/>
    </xf>
    <xf numFmtId="0" fontId="62" fillId="6" borderId="0" xfId="2" applyFont="1" applyFill="1" applyAlignment="1">
      <alignment horizontal="right" vertical="center" wrapText="1"/>
    </xf>
    <xf numFmtId="0" fontId="60" fillId="6" borderId="1" xfId="0" applyFont="1" applyFill="1" applyBorder="1" applyAlignment="1">
      <alignment horizontal="right" wrapText="1"/>
    </xf>
    <xf numFmtId="0" fontId="60" fillId="6" borderId="0" xfId="0" applyFont="1" applyFill="1" applyAlignment="1">
      <alignment horizontal="right" wrapText="1"/>
    </xf>
    <xf numFmtId="0" fontId="61" fillId="5" borderId="12" xfId="44" applyFont="1" applyFill="1" applyBorder="1" applyAlignment="1">
      <alignment horizontal="center" vertical="center"/>
    </xf>
    <xf numFmtId="0" fontId="61" fillId="5" borderId="13" xfId="44" applyFont="1" applyFill="1" applyBorder="1" applyAlignment="1">
      <alignment horizontal="center" vertical="center"/>
    </xf>
    <xf numFmtId="0" fontId="61" fillId="5" borderId="15" xfId="44" applyFont="1" applyFill="1" applyBorder="1" applyAlignment="1">
      <alignment horizontal="center" vertical="center"/>
    </xf>
    <xf numFmtId="0" fontId="64" fillId="5" borderId="25" xfId="41" applyFont="1" applyFill="1" applyBorder="1" applyAlignment="1">
      <alignment horizontal="center" vertical="center"/>
    </xf>
    <xf numFmtId="0" fontId="64" fillId="5" borderId="66" xfId="41" applyFont="1" applyFill="1" applyBorder="1" applyAlignment="1">
      <alignment horizontal="center" vertical="center"/>
    </xf>
    <xf numFmtId="0" fontId="64" fillId="5" borderId="30" xfId="41" applyFont="1" applyFill="1" applyBorder="1" applyAlignment="1">
      <alignment horizontal="center" vertical="center"/>
    </xf>
    <xf numFmtId="0" fontId="61" fillId="5" borderId="47" xfId="44" applyFont="1" applyFill="1" applyBorder="1" applyAlignment="1">
      <alignment horizontal="center" vertical="center"/>
    </xf>
    <xf numFmtId="0" fontId="61" fillId="5" borderId="1" xfId="44" applyFont="1" applyFill="1" applyBorder="1" applyAlignment="1">
      <alignment horizontal="center" vertical="center"/>
    </xf>
    <xf numFmtId="0" fontId="61" fillId="5" borderId="74" xfId="44" applyFont="1" applyFill="1" applyBorder="1" applyAlignment="1">
      <alignment horizontal="center" vertical="center"/>
    </xf>
    <xf numFmtId="0" fontId="61" fillId="5" borderId="32" xfId="44" applyFont="1" applyFill="1" applyBorder="1" applyAlignment="1">
      <alignment horizontal="center" vertical="center"/>
    </xf>
    <xf numFmtId="0" fontId="61" fillId="5" borderId="33" xfId="44" applyFont="1" applyFill="1" applyBorder="1" applyAlignment="1">
      <alignment horizontal="center" vertical="center"/>
    </xf>
    <xf numFmtId="0" fontId="66" fillId="5" borderId="28" xfId="0" applyFont="1" applyFill="1" applyBorder="1" applyAlignment="1">
      <alignment horizontal="center" vertical="center"/>
    </xf>
    <xf numFmtId="0" fontId="66" fillId="5" borderId="32" xfId="0" applyFont="1" applyFill="1" applyBorder="1" applyAlignment="1">
      <alignment horizontal="center" vertical="center"/>
    </xf>
    <xf numFmtId="0" fontId="66" fillId="5" borderId="33" xfId="0" applyFont="1" applyFill="1" applyBorder="1" applyAlignment="1">
      <alignment horizontal="center" vertical="center"/>
    </xf>
    <xf numFmtId="0" fontId="63" fillId="0" borderId="28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45" fillId="7" borderId="5" xfId="0" applyFont="1" applyFill="1" applyBorder="1" applyAlignment="1">
      <alignment horizontal="center" vertical="center" wrapText="1"/>
    </xf>
    <xf numFmtId="0" fontId="45" fillId="7" borderId="6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0" fontId="45" fillId="7" borderId="14" xfId="0" applyFont="1" applyFill="1" applyBorder="1" applyAlignment="1">
      <alignment horizontal="center" vertical="center" wrapText="1"/>
    </xf>
    <xf numFmtId="0" fontId="45" fillId="7" borderId="7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61" xfId="0" applyFont="1" applyFill="1" applyBorder="1" applyAlignment="1">
      <alignment horizontal="center" vertical="center" wrapText="1"/>
    </xf>
    <xf numFmtId="0" fontId="19" fillId="7" borderId="62" xfId="0" applyFont="1" applyFill="1" applyBorder="1" applyAlignment="1">
      <alignment horizontal="center" vertical="center" wrapText="1"/>
    </xf>
    <xf numFmtId="0" fontId="19" fillId="7" borderId="35" xfId="0" applyFont="1" applyFill="1" applyBorder="1" applyAlignment="1">
      <alignment horizontal="center" vertical="center" wrapText="1"/>
    </xf>
    <xf numFmtId="0" fontId="19" fillId="7" borderId="27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>
      <alignment horizontal="center" vertical="center" wrapText="1"/>
    </xf>
    <xf numFmtId="0" fontId="19" fillId="7" borderId="51" xfId="0" applyFont="1" applyFill="1" applyBorder="1" applyAlignment="1">
      <alignment horizontal="center" wrapText="1"/>
    </xf>
    <xf numFmtId="0" fontId="19" fillId="7" borderId="52" xfId="0" applyFont="1" applyFill="1" applyBorder="1" applyAlignment="1">
      <alignment horizontal="center"/>
    </xf>
    <xf numFmtId="0" fontId="19" fillId="7" borderId="53" xfId="0" applyFont="1" applyFill="1" applyBorder="1" applyAlignment="1">
      <alignment horizontal="center"/>
    </xf>
    <xf numFmtId="0" fontId="45" fillId="7" borderId="54" xfId="0" applyFont="1" applyFill="1" applyBorder="1" applyAlignment="1">
      <alignment vertical="center" wrapText="1"/>
    </xf>
    <xf numFmtId="0" fontId="45" fillId="7" borderId="55" xfId="0" applyFont="1" applyFill="1" applyBorder="1" applyAlignment="1">
      <alignment horizontal="center" vertical="center" wrapText="1"/>
    </xf>
    <xf numFmtId="0" fontId="45" fillId="7" borderId="63" xfId="0" applyFont="1" applyFill="1" applyBorder="1" applyAlignment="1">
      <alignment horizontal="center" vertical="center" wrapText="1"/>
    </xf>
    <xf numFmtId="0" fontId="45" fillId="7" borderId="64" xfId="0" applyFont="1" applyFill="1" applyBorder="1" applyAlignment="1">
      <alignment horizontal="center" vertical="center" wrapText="1"/>
    </xf>
    <xf numFmtId="0" fontId="45" fillId="7" borderId="56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right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74" fillId="5" borderId="25" xfId="42" applyFont="1" applyFill="1" applyBorder="1" applyAlignment="1">
      <alignment horizontal="center" vertical="center" wrapText="1"/>
    </xf>
    <xf numFmtId="0" fontId="74" fillId="5" borderId="30" xfId="42" applyFont="1" applyFill="1" applyBorder="1" applyAlignment="1">
      <alignment horizontal="center" vertical="center" wrapText="1"/>
    </xf>
    <xf numFmtId="0" fontId="18" fillId="7" borderId="46" xfId="0" applyFont="1" applyFill="1" applyBorder="1" applyAlignment="1">
      <alignment horizontal="center"/>
    </xf>
    <xf numFmtId="0" fontId="18" fillId="7" borderId="49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right"/>
    </xf>
    <xf numFmtId="0" fontId="18" fillId="6" borderId="0" xfId="0" applyFont="1" applyFill="1" applyAlignment="1">
      <alignment horizontal="right"/>
    </xf>
    <xf numFmtId="0" fontId="59" fillId="7" borderId="22" xfId="0" applyFont="1" applyFill="1" applyBorder="1" applyAlignment="1">
      <alignment horizontal="center" vertical="center" wrapText="1"/>
    </xf>
    <xf numFmtId="0" fontId="59" fillId="7" borderId="23" xfId="0" applyFont="1" applyFill="1" applyBorder="1" applyAlignment="1">
      <alignment horizontal="center" vertical="center" wrapText="1"/>
    </xf>
    <xf numFmtId="0" fontId="59" fillId="7" borderId="24" xfId="0" applyFont="1" applyFill="1" applyBorder="1" applyAlignment="1">
      <alignment horizontal="center" vertical="center" wrapText="1"/>
    </xf>
    <xf numFmtId="0" fontId="69" fillId="7" borderId="2" xfId="0" applyFont="1" applyFill="1" applyBorder="1" applyAlignment="1">
      <alignment horizontal="center" vertical="center" wrapText="1"/>
    </xf>
    <xf numFmtId="0" fontId="69" fillId="7" borderId="3" xfId="0" applyFont="1" applyFill="1" applyBorder="1" applyAlignment="1">
      <alignment horizontal="center" vertical="center" wrapText="1"/>
    </xf>
    <xf numFmtId="0" fontId="69" fillId="7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69" fillId="7" borderId="19" xfId="0" applyFont="1" applyFill="1" applyBorder="1" applyAlignment="1">
      <alignment horizontal="center" vertical="center" wrapText="1"/>
    </xf>
    <xf numFmtId="0" fontId="69" fillId="7" borderId="14" xfId="0" applyFont="1" applyFill="1" applyBorder="1" applyAlignment="1">
      <alignment horizontal="center" vertical="center" wrapText="1"/>
    </xf>
    <xf numFmtId="0" fontId="69" fillId="7" borderId="1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4" fontId="115" fillId="7" borderId="6" xfId="4" applyNumberFormat="1" applyFont="1" applyFill="1" applyBorder="1" applyAlignment="1" applyProtection="1">
      <alignment horizontal="center" vertical="center" wrapText="1"/>
      <protection hidden="1"/>
    </xf>
    <xf numFmtId="4" fontId="117" fillId="7" borderId="6" xfId="4" applyNumberFormat="1" applyFont="1" applyFill="1" applyBorder="1" applyAlignment="1" applyProtection="1">
      <alignment horizontal="center" vertical="center" wrapText="1"/>
      <protection hidden="1"/>
    </xf>
    <xf numFmtId="0" fontId="96" fillId="2" borderId="10" xfId="4" applyFont="1" applyFill="1" applyBorder="1" applyAlignment="1" applyProtection="1">
      <alignment horizontal="center" vertical="center"/>
      <protection hidden="1"/>
    </xf>
    <xf numFmtId="0" fontId="96" fillId="2" borderId="14" xfId="4" applyFont="1" applyFill="1" applyBorder="1" applyAlignment="1" applyProtection="1">
      <alignment horizontal="center" vertical="center"/>
      <protection hidden="1"/>
    </xf>
    <xf numFmtId="0" fontId="96" fillId="2" borderId="68" xfId="4" applyFont="1" applyFill="1" applyBorder="1" applyAlignment="1" applyProtection="1">
      <alignment horizontal="center" vertical="center"/>
      <protection hidden="1"/>
    </xf>
    <xf numFmtId="3" fontId="96" fillId="2" borderId="10" xfId="4" applyNumberFormat="1" applyFont="1" applyFill="1" applyBorder="1" applyAlignment="1" applyProtection="1">
      <alignment horizontal="center" vertical="center"/>
      <protection hidden="1"/>
    </xf>
    <xf numFmtId="3" fontId="96" fillId="2" borderId="68" xfId="4" applyNumberFormat="1" applyFont="1" applyFill="1" applyBorder="1" applyAlignment="1" applyProtection="1">
      <alignment horizontal="center" vertical="center"/>
      <protection hidden="1"/>
    </xf>
    <xf numFmtId="3" fontId="96" fillId="2" borderId="14" xfId="4" applyNumberFormat="1" applyFont="1" applyFill="1" applyBorder="1" applyAlignment="1" applyProtection="1">
      <alignment horizontal="center" vertical="center"/>
      <protection hidden="1"/>
    </xf>
    <xf numFmtId="0" fontId="117" fillId="7" borderId="8" xfId="124" applyFont="1" applyFill="1" applyBorder="1" applyAlignment="1">
      <alignment horizontal="center" vertical="center" wrapText="1"/>
    </xf>
    <xf numFmtId="0" fontId="117" fillId="7" borderId="72" xfId="124" applyFont="1" applyFill="1" applyBorder="1" applyAlignment="1">
      <alignment horizontal="center" vertical="center" wrapText="1"/>
    </xf>
    <xf numFmtId="1" fontId="96" fillId="2" borderId="10" xfId="4" applyNumberFormat="1" applyFont="1" applyFill="1" applyBorder="1" applyAlignment="1" applyProtection="1">
      <alignment horizontal="center" vertical="center"/>
      <protection hidden="1"/>
    </xf>
    <xf numFmtId="1" fontId="96" fillId="2" borderId="14" xfId="4" applyNumberFormat="1" applyFont="1" applyFill="1" applyBorder="1" applyAlignment="1" applyProtection="1">
      <alignment horizontal="center" vertical="center"/>
      <protection hidden="1"/>
    </xf>
    <xf numFmtId="3" fontId="96" fillId="2" borderId="6" xfId="4" applyNumberFormat="1" applyFont="1" applyFill="1" applyBorder="1" applyAlignment="1" applyProtection="1">
      <alignment horizontal="center" vertical="center"/>
      <protection hidden="1"/>
    </xf>
    <xf numFmtId="0" fontId="96" fillId="2" borderId="6" xfId="124" applyFont="1" applyFill="1" applyBorder="1" applyAlignment="1">
      <alignment horizontal="center" vertical="center" wrapText="1"/>
    </xf>
    <xf numFmtId="0" fontId="96" fillId="2" borderId="10" xfId="124" applyFont="1" applyFill="1" applyBorder="1" applyAlignment="1">
      <alignment horizontal="center" vertical="center" wrapText="1"/>
    </xf>
    <xf numFmtId="0" fontId="96" fillId="2" borderId="14" xfId="124" applyFont="1" applyFill="1" applyBorder="1" applyAlignment="1">
      <alignment horizontal="center" vertical="center" wrapText="1"/>
    </xf>
    <xf numFmtId="0" fontId="117" fillId="7" borderId="71" xfId="124" applyFont="1" applyFill="1" applyBorder="1" applyAlignment="1">
      <alignment horizontal="center" vertical="center" wrapText="1"/>
    </xf>
    <xf numFmtId="0" fontId="96" fillId="0" borderId="10" xfId="124" applyFont="1" applyBorder="1" applyAlignment="1">
      <alignment horizontal="center" vertical="center"/>
    </xf>
    <xf numFmtId="0" fontId="96" fillId="0" borderId="68" xfId="124" applyFont="1" applyBorder="1" applyAlignment="1">
      <alignment horizontal="center" vertical="center"/>
    </xf>
    <xf numFmtId="0" fontId="96" fillId="0" borderId="14" xfId="124" applyFont="1" applyBorder="1" applyAlignment="1">
      <alignment horizontal="center" vertical="center"/>
    </xf>
    <xf numFmtId="2" fontId="117" fillId="7" borderId="8" xfId="4" applyNumberFormat="1" applyFont="1" applyFill="1" applyBorder="1" applyAlignment="1" applyProtection="1">
      <alignment horizontal="center" vertical="center" wrapText="1"/>
      <protection hidden="1"/>
    </xf>
    <xf numFmtId="2" fontId="117" fillId="7" borderId="72" xfId="4" applyNumberFormat="1" applyFont="1" applyFill="1" applyBorder="1" applyAlignment="1" applyProtection="1">
      <alignment horizontal="center" vertical="center" wrapText="1"/>
      <protection hidden="1"/>
    </xf>
    <xf numFmtId="2" fontId="117" fillId="7" borderId="71" xfId="4" applyNumberFormat="1" applyFont="1" applyFill="1" applyBorder="1" applyAlignment="1" applyProtection="1">
      <alignment horizontal="center" vertical="center" wrapText="1"/>
      <protection hidden="1"/>
    </xf>
    <xf numFmtId="4" fontId="117" fillId="7" borderId="8" xfId="4" applyNumberFormat="1" applyFont="1" applyFill="1" applyBorder="1" applyAlignment="1" applyProtection="1">
      <alignment horizontal="center" vertical="center" wrapText="1"/>
      <protection hidden="1"/>
    </xf>
    <xf numFmtId="4" fontId="117" fillId="7" borderId="72" xfId="4" applyNumberFormat="1" applyFont="1" applyFill="1" applyBorder="1" applyAlignment="1" applyProtection="1">
      <alignment horizontal="center" vertical="center" wrapText="1"/>
      <protection hidden="1"/>
    </xf>
    <xf numFmtId="3" fontId="96" fillId="2" borderId="106" xfId="4" applyNumberFormat="1" applyFont="1" applyFill="1" applyBorder="1" applyAlignment="1" applyProtection="1">
      <alignment horizontal="center" vertical="center"/>
      <protection hidden="1"/>
    </xf>
    <xf numFmtId="3" fontId="96" fillId="2" borderId="0" xfId="4" applyNumberFormat="1" applyFont="1" applyFill="1" applyBorder="1" applyAlignment="1" applyProtection="1">
      <alignment horizontal="center" vertical="center"/>
      <protection hidden="1"/>
    </xf>
    <xf numFmtId="3" fontId="96" fillId="2" borderId="27" xfId="4" applyNumberFormat="1" applyFont="1" applyFill="1" applyBorder="1" applyAlignment="1" applyProtection="1">
      <alignment horizontal="center" vertical="center"/>
      <protection hidden="1"/>
    </xf>
    <xf numFmtId="0" fontId="98" fillId="7" borderId="6" xfId="242" applyFont="1" applyFill="1" applyBorder="1" applyAlignment="1" applyProtection="1">
      <alignment horizontal="center" vertical="center" wrapText="1"/>
      <protection hidden="1"/>
    </xf>
    <xf numFmtId="4" fontId="98" fillId="7" borderId="6" xfId="4" applyNumberFormat="1" applyFont="1" applyFill="1" applyBorder="1" applyAlignment="1" applyProtection="1">
      <alignment horizontal="center" vertical="center"/>
      <protection hidden="1"/>
    </xf>
    <xf numFmtId="0" fontId="15" fillId="7" borderId="6" xfId="2" applyFont="1" applyFill="1" applyBorder="1" applyAlignment="1">
      <alignment horizontal="center" vertical="center" wrapText="1"/>
    </xf>
    <xf numFmtId="0" fontId="15" fillId="7" borderId="92" xfId="2" applyFont="1" applyFill="1" applyBorder="1" applyAlignment="1">
      <alignment horizontal="center" vertical="center" wrapText="1"/>
    </xf>
    <xf numFmtId="0" fontId="15" fillId="7" borderId="107" xfId="2" applyFont="1" applyFill="1" applyBorder="1" applyAlignment="1">
      <alignment horizontal="center" vertical="center" wrapText="1"/>
    </xf>
    <xf numFmtId="0" fontId="15" fillId="7" borderId="50" xfId="2" applyFont="1" applyFill="1" applyBorder="1" applyAlignment="1">
      <alignment horizontal="center" vertical="center" wrapText="1"/>
    </xf>
    <xf numFmtId="0" fontId="15" fillId="7" borderId="105" xfId="2" applyFont="1" applyFill="1" applyBorder="1" applyAlignment="1">
      <alignment horizontal="center" vertical="center" wrapText="1"/>
    </xf>
    <xf numFmtId="0" fontId="68" fillId="7" borderId="6" xfId="0" applyFont="1" applyFill="1" applyBorder="1" applyAlignment="1">
      <alignment horizontal="center" vertical="center"/>
    </xf>
    <xf numFmtId="0" fontId="68" fillId="7" borderId="6" xfId="0" applyFont="1" applyFill="1" applyBorder="1" applyAlignment="1">
      <alignment horizontal="center" vertical="center" wrapText="1"/>
    </xf>
    <xf numFmtId="0" fontId="39" fillId="5" borderId="25" xfId="42" applyFont="1" applyFill="1" applyBorder="1" applyAlignment="1">
      <alignment horizontal="center" vertical="center" wrapText="1"/>
    </xf>
    <xf numFmtId="0" fontId="39" fillId="5" borderId="30" xfId="42" applyFont="1" applyFill="1" applyBorder="1" applyAlignment="1">
      <alignment horizontal="center" vertical="center" wrapText="1"/>
    </xf>
    <xf numFmtId="0" fontId="17" fillId="7" borderId="5" xfId="1" applyFont="1" applyFill="1" applyBorder="1" applyAlignment="1">
      <alignment horizontal="center" vertical="center" wrapText="1"/>
    </xf>
    <xf numFmtId="0" fontId="17" fillId="7" borderId="6" xfId="1" applyFont="1" applyFill="1" applyBorder="1" applyAlignment="1">
      <alignment horizontal="center" vertical="center" wrapText="1"/>
    </xf>
    <xf numFmtId="0" fontId="17" fillId="7" borderId="8" xfId="1" applyFont="1" applyFill="1" applyBorder="1" applyAlignment="1">
      <alignment horizontal="center" vertical="center" wrapText="1"/>
    </xf>
    <xf numFmtId="0" fontId="17" fillId="7" borderId="86" xfId="1" applyFont="1" applyFill="1" applyBorder="1" applyAlignment="1">
      <alignment horizontal="center" vertical="center" wrapText="1"/>
    </xf>
    <xf numFmtId="0" fontId="18" fillId="6" borderId="47" xfId="0" applyFont="1" applyFill="1" applyBorder="1" applyAlignment="1">
      <alignment horizontal="right" vertical="center" wrapText="1"/>
    </xf>
    <xf numFmtId="0" fontId="18" fillId="6" borderId="73" xfId="0" applyFont="1" applyFill="1" applyBorder="1" applyAlignment="1">
      <alignment horizontal="right" vertical="center" wrapText="1"/>
    </xf>
    <xf numFmtId="0" fontId="18" fillId="6" borderId="29" xfId="0" applyFont="1" applyFill="1" applyBorder="1" applyAlignment="1">
      <alignment horizontal="right" vertical="center" wrapText="1"/>
    </xf>
    <xf numFmtId="0" fontId="18" fillId="6" borderId="1" xfId="0" applyFont="1" applyFill="1" applyBorder="1" applyAlignment="1">
      <alignment horizontal="right" vertical="center" wrapText="1"/>
    </xf>
    <xf numFmtId="0" fontId="18" fillId="6" borderId="0" xfId="0" applyFont="1" applyFill="1" applyBorder="1" applyAlignment="1">
      <alignment horizontal="right" vertical="center" wrapText="1"/>
    </xf>
    <xf numFmtId="0" fontId="18" fillId="6" borderId="31" xfId="0" applyFont="1" applyFill="1" applyBorder="1" applyAlignment="1">
      <alignment horizontal="right" vertical="center" wrapText="1"/>
    </xf>
    <xf numFmtId="0" fontId="18" fillId="6" borderId="1" xfId="2" applyFont="1" applyFill="1" applyBorder="1" applyAlignment="1">
      <alignment horizontal="right" vertical="center" wrapText="1"/>
    </xf>
    <xf numFmtId="0" fontId="18" fillId="6" borderId="0" xfId="2" applyFont="1" applyFill="1" applyBorder="1" applyAlignment="1">
      <alignment horizontal="right" vertical="center" wrapText="1"/>
    </xf>
    <xf numFmtId="0" fontId="18" fillId="6" borderId="31" xfId="2" applyFont="1" applyFill="1" applyBorder="1" applyAlignment="1">
      <alignment horizontal="right" vertical="center" wrapText="1"/>
    </xf>
    <xf numFmtId="0" fontId="76" fillId="7" borderId="46" xfId="1" applyFont="1" applyFill="1" applyBorder="1" applyAlignment="1">
      <alignment horizontal="center" vertical="center" wrapText="1"/>
    </xf>
    <xf numFmtId="0" fontId="76" fillId="7" borderId="87" xfId="1" applyFont="1" applyFill="1" applyBorder="1" applyAlignment="1">
      <alignment horizontal="center" vertical="center" wrapText="1"/>
    </xf>
    <xf numFmtId="0" fontId="76" fillId="7" borderId="49" xfId="1" applyFont="1" applyFill="1" applyBorder="1" applyAlignment="1">
      <alignment horizontal="center" vertical="center" wrapText="1"/>
    </xf>
    <xf numFmtId="0" fontId="59" fillId="7" borderId="46" xfId="1" applyFont="1" applyFill="1" applyBorder="1" applyAlignment="1">
      <alignment horizontal="center" vertical="center" wrapText="1"/>
    </xf>
    <xf numFmtId="0" fontId="59" fillId="7" borderId="87" xfId="1" applyFont="1" applyFill="1" applyBorder="1" applyAlignment="1">
      <alignment horizontal="center" vertical="center" wrapText="1"/>
    </xf>
    <xf numFmtId="0" fontId="59" fillId="7" borderId="49" xfId="1" applyFont="1" applyFill="1" applyBorder="1" applyAlignment="1">
      <alignment horizontal="center" vertical="center" wrapText="1"/>
    </xf>
    <xf numFmtId="0" fontId="76" fillId="7" borderId="2" xfId="1" applyFont="1" applyFill="1" applyBorder="1" applyAlignment="1">
      <alignment horizontal="center" vertical="center" wrapText="1"/>
    </xf>
    <xf numFmtId="0" fontId="76" fillId="7" borderId="3" xfId="1" applyFont="1" applyFill="1" applyBorder="1" applyAlignment="1">
      <alignment horizontal="center" vertical="center" wrapText="1"/>
    </xf>
    <xf numFmtId="0" fontId="76" fillId="7" borderId="4" xfId="1" applyFont="1" applyFill="1" applyBorder="1" applyAlignment="1">
      <alignment horizontal="center" vertical="center" wrapText="1"/>
    </xf>
    <xf numFmtId="0" fontId="76" fillId="7" borderId="5" xfId="1" applyFont="1" applyFill="1" applyBorder="1" applyAlignment="1">
      <alignment horizontal="center" wrapText="1"/>
    </xf>
    <xf numFmtId="0" fontId="76" fillId="7" borderId="6" xfId="1" applyFont="1" applyFill="1" applyBorder="1" applyAlignment="1">
      <alignment horizontal="center" wrapText="1"/>
    </xf>
    <xf numFmtId="0" fontId="76" fillId="7" borderId="7" xfId="1" applyFont="1" applyFill="1" applyBorder="1" applyAlignment="1">
      <alignment horizontal="center" wrapText="1"/>
    </xf>
    <xf numFmtId="0" fontId="76" fillId="7" borderId="90" xfId="1" applyFont="1" applyFill="1" applyBorder="1" applyAlignment="1">
      <alignment horizontal="center" wrapText="1"/>
    </xf>
    <xf numFmtId="0" fontId="76" fillId="7" borderId="72" xfId="1" applyFont="1" applyFill="1" applyBorder="1" applyAlignment="1">
      <alignment horizontal="center" wrapText="1"/>
    </xf>
    <xf numFmtId="0" fontId="76" fillId="7" borderId="86" xfId="1" applyFont="1" applyFill="1" applyBorder="1" applyAlignment="1">
      <alignment horizontal="center" wrapText="1"/>
    </xf>
    <xf numFmtId="0" fontId="19" fillId="7" borderId="90" xfId="1" applyFont="1" applyFill="1" applyBorder="1" applyAlignment="1">
      <alignment horizontal="center" wrapText="1"/>
    </xf>
    <xf numFmtId="0" fontId="19" fillId="7" borderId="72" xfId="1" applyFont="1" applyFill="1" applyBorder="1" applyAlignment="1">
      <alignment horizontal="center" wrapText="1"/>
    </xf>
    <xf numFmtId="0" fontId="19" fillId="7" borderId="86" xfId="1" applyFont="1" applyFill="1" applyBorder="1" applyAlignment="1">
      <alignment horizontal="center" wrapText="1"/>
    </xf>
    <xf numFmtId="0" fontId="17" fillId="7" borderId="90" xfId="1" applyFont="1" applyFill="1" applyBorder="1" applyAlignment="1">
      <alignment horizontal="center" vertical="center" wrapText="1"/>
    </xf>
    <xf numFmtId="0" fontId="17" fillId="7" borderId="72" xfId="1" applyFont="1" applyFill="1" applyBorder="1" applyAlignment="1">
      <alignment horizontal="center" vertical="center" wrapText="1"/>
    </xf>
    <xf numFmtId="0" fontId="75" fillId="7" borderId="46" xfId="1" applyFont="1" applyFill="1" applyBorder="1" applyAlignment="1">
      <alignment horizontal="center" vertical="center" wrapText="1"/>
    </xf>
    <xf numFmtId="0" fontId="75" fillId="7" borderId="87" xfId="1" applyFont="1" applyFill="1" applyBorder="1" applyAlignment="1">
      <alignment horizontal="center" vertical="center" wrapText="1"/>
    </xf>
    <xf numFmtId="0" fontId="75" fillId="7" borderId="49" xfId="1" applyFont="1" applyFill="1" applyBorder="1" applyAlignment="1">
      <alignment horizontal="center" vertical="center" wrapText="1"/>
    </xf>
    <xf numFmtId="0" fontId="17" fillId="7" borderId="46" xfId="1" applyFont="1" applyFill="1" applyBorder="1" applyAlignment="1">
      <alignment horizontal="center" vertical="center" wrapText="1"/>
    </xf>
    <xf numFmtId="0" fontId="17" fillId="7" borderId="87" xfId="1" applyFont="1" applyFill="1" applyBorder="1" applyAlignment="1">
      <alignment horizontal="center" vertical="center" wrapText="1"/>
    </xf>
    <xf numFmtId="0" fontId="17" fillId="7" borderId="49" xfId="1" applyFont="1" applyFill="1" applyBorder="1" applyAlignment="1">
      <alignment horizontal="center" vertical="center" wrapText="1"/>
    </xf>
    <xf numFmtId="0" fontId="17" fillId="7" borderId="2" xfId="1" applyFont="1" applyFill="1" applyBorder="1" applyAlignment="1">
      <alignment horizontal="center" vertical="center" wrapText="1"/>
    </xf>
    <xf numFmtId="0" fontId="17" fillId="7" borderId="3" xfId="1" applyFont="1" applyFill="1" applyBorder="1" applyAlignment="1">
      <alignment horizontal="center" vertical="center" wrapText="1"/>
    </xf>
    <xf numFmtId="0" fontId="17" fillId="7" borderId="4" xfId="1" applyFont="1" applyFill="1" applyBorder="1" applyAlignment="1">
      <alignment horizontal="center" vertical="center" wrapText="1"/>
    </xf>
    <xf numFmtId="0" fontId="17" fillId="7" borderId="47" xfId="1" applyFont="1" applyFill="1" applyBorder="1" applyAlignment="1">
      <alignment horizontal="center" vertical="center" wrapText="1"/>
    </xf>
    <xf numFmtId="0" fontId="17" fillId="7" borderId="73" xfId="1" applyFont="1" applyFill="1" applyBorder="1" applyAlignment="1">
      <alignment horizontal="center" vertical="center" wrapText="1"/>
    </xf>
    <xf numFmtId="0" fontId="17" fillId="7" borderId="29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7" fillId="7" borderId="7" xfId="1" applyFont="1" applyFill="1" applyBorder="1" applyAlignment="1">
      <alignment horizontal="center" vertical="center" wrapText="1"/>
    </xf>
    <xf numFmtId="0" fontId="18" fillId="7" borderId="2" xfId="1" applyFont="1" applyFill="1" applyBorder="1" applyAlignment="1">
      <alignment horizontal="center" vertical="center" wrapText="1"/>
    </xf>
    <xf numFmtId="0" fontId="18" fillId="7" borderId="4" xfId="1" applyFont="1" applyFill="1" applyBorder="1" applyAlignment="1">
      <alignment horizontal="center" vertical="center" wrapText="1"/>
    </xf>
    <xf numFmtId="166" fontId="54" fillId="0" borderId="6" xfId="0" applyNumberFormat="1" applyFont="1" applyBorder="1" applyAlignment="1">
      <alignment horizontal="center" vertical="center" wrapText="1"/>
    </xf>
    <xf numFmtId="0" fontId="48" fillId="0" borderId="0" xfId="1" applyFont="1" applyBorder="1" applyAlignment="1"/>
    <xf numFmtId="3" fontId="55" fillId="0" borderId="69" xfId="1" applyNumberFormat="1" applyFont="1" applyBorder="1" applyAlignment="1">
      <alignment horizontal="center" vertical="center" wrapText="1"/>
    </xf>
    <xf numFmtId="0" fontId="53" fillId="0" borderId="70" xfId="1" applyFont="1" applyBorder="1" applyAlignment="1">
      <alignment horizontal="center" vertical="center" wrapText="1"/>
    </xf>
    <xf numFmtId="0" fontId="53" fillId="0" borderId="50" xfId="1" applyFont="1" applyBorder="1" applyAlignment="1">
      <alignment horizontal="center" vertical="center" wrapText="1"/>
    </xf>
    <xf numFmtId="0" fontId="52" fillId="0" borderId="1" xfId="1" applyFont="1" applyBorder="1" applyAlignment="1">
      <alignment horizontal="center"/>
    </xf>
    <xf numFmtId="0" fontId="48" fillId="0" borderId="32" xfId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332">
    <cellStyle name="0,0_x000d__x000a_NA_x000d__x000a_" xfId="4"/>
    <cellStyle name="0,0_x000d__x000a_NA_x000d__x000a_ 2" xfId="125"/>
    <cellStyle name="0,0_x000d__x000a_NA_x000d__x000a_ 3" xfId="126"/>
    <cellStyle name="0,0_x000d__x000a_NA_x000d__x000a__Price-13.06.07.С проволокой" xfId="127"/>
    <cellStyle name="0,0_x000d__x000a_NA_x000d__x000a__Прайс-Казань от 16.10.2009" xfId="128"/>
    <cellStyle name="20% - Акцент1 2" xfId="5"/>
    <cellStyle name="20% — акцент1 2" xfId="130"/>
    <cellStyle name="20% - Акцент1 2 2" xfId="76"/>
    <cellStyle name="20% - Акцент1 2 3" xfId="129"/>
    <cellStyle name="20% - Акцент1 2 4" xfId="261"/>
    <cellStyle name="20% - Акцент1 2 5" xfId="272"/>
    <cellStyle name="20% - Акцент1 2 6" xfId="330"/>
    <cellStyle name="20% - Акцент1 2 7" xfId="295"/>
    <cellStyle name="20% - Акцент1 2_канаты, проволока, радиаторы" xfId="77"/>
    <cellStyle name="20% - Акцент1 3" xfId="78"/>
    <cellStyle name="20% - Акцент1 3 2" xfId="131"/>
    <cellStyle name="20% - Акцент2 2" xfId="6"/>
    <cellStyle name="20% — акцент2 2" xfId="133"/>
    <cellStyle name="20% - Акцент2 2 2" xfId="79"/>
    <cellStyle name="20% - Акцент2 2 3" xfId="132"/>
    <cellStyle name="20% - Акцент2 2 4" xfId="263"/>
    <cellStyle name="20% - Акцент2 2 5" xfId="270"/>
    <cellStyle name="20% - Акцент2 2 6" xfId="329"/>
    <cellStyle name="20% - Акцент2 2 7" xfId="296"/>
    <cellStyle name="20% - Акцент2 2_канаты, проволока, радиаторы" xfId="80"/>
    <cellStyle name="20% - Акцент2 3" xfId="81"/>
    <cellStyle name="20% - Акцент2 3 2" xfId="134"/>
    <cellStyle name="20% - Акцент3 2" xfId="7"/>
    <cellStyle name="20% — акцент3 2" xfId="136"/>
    <cellStyle name="20% - Акцент3 2 2" xfId="82"/>
    <cellStyle name="20% - Акцент3 2 3" xfId="135"/>
    <cellStyle name="20% - Акцент3 2 4" xfId="265"/>
    <cellStyle name="20% - Акцент3 2 5" xfId="267"/>
    <cellStyle name="20% - Акцент3 2 6" xfId="327"/>
    <cellStyle name="20% - Акцент3 2 7" xfId="297"/>
    <cellStyle name="20% - Акцент3 2_канаты, проволока, радиаторы" xfId="83"/>
    <cellStyle name="20% - Акцент3 3" xfId="84"/>
    <cellStyle name="20% - Акцент3 3 2" xfId="137"/>
    <cellStyle name="20% - Акцент4 2" xfId="8"/>
    <cellStyle name="20% — акцент4 2" xfId="139"/>
    <cellStyle name="20% - Акцент4 2 2" xfId="85"/>
    <cellStyle name="20% - Акцент4 2 3" xfId="138"/>
    <cellStyle name="20% - Акцент4 2 4" xfId="266"/>
    <cellStyle name="20% - Акцент4 2 5" xfId="264"/>
    <cellStyle name="20% - Акцент4 2 6" xfId="325"/>
    <cellStyle name="20% - Акцент4 2 7" xfId="298"/>
    <cellStyle name="20% - Акцент4 2_канаты, проволока, радиаторы" xfId="86"/>
    <cellStyle name="20% - Акцент4 3" xfId="87"/>
    <cellStyle name="20% - Акцент4 3 2" xfId="140"/>
    <cellStyle name="20% - Акцент5 2" xfId="9"/>
    <cellStyle name="20% — акцент5 2" xfId="142"/>
    <cellStyle name="20% - Акцент5 2 2" xfId="88"/>
    <cellStyle name="20% - Акцент5 2 3" xfId="141"/>
    <cellStyle name="20% - Акцент5 2 4" xfId="268"/>
    <cellStyle name="20% - Акцент5 2 5" xfId="262"/>
    <cellStyle name="20% - Акцент5 2 6" xfId="324"/>
    <cellStyle name="20% - Акцент5 2 7" xfId="299"/>
    <cellStyle name="20% - Акцент5 2_канаты, проволока, радиаторы" xfId="89"/>
    <cellStyle name="20% - Акцент5 3" xfId="90"/>
    <cellStyle name="20% - Акцент6 2" xfId="10"/>
    <cellStyle name="20% — акцент6 2" xfId="144"/>
    <cellStyle name="20% - Акцент6 2 2" xfId="91"/>
    <cellStyle name="20% - Акцент6 2 3" xfId="143"/>
    <cellStyle name="20% - Акцент6 2 4" xfId="269"/>
    <cellStyle name="20% - Акцент6 2 5" xfId="260"/>
    <cellStyle name="20% - Акцент6 2 6" xfId="322"/>
    <cellStyle name="20% - Акцент6 2 7" xfId="300"/>
    <cellStyle name="20% - Акцент6 2_канаты, проволока, радиаторы" xfId="92"/>
    <cellStyle name="20% - Акцент6 3" xfId="93"/>
    <cellStyle name="20% - Акцент6 3 2" xfId="145"/>
    <cellStyle name="40% - Акцент1 2" xfId="11"/>
    <cellStyle name="40% — акцент1 2" xfId="147"/>
    <cellStyle name="40% - Акцент1 2 2" xfId="94"/>
    <cellStyle name="40% - Акцент1 2 3" xfId="146"/>
    <cellStyle name="40% - Акцент1 2 4" xfId="271"/>
    <cellStyle name="40% - Акцент1 2 5" xfId="259"/>
    <cellStyle name="40% - Акцент1 2 6" xfId="321"/>
    <cellStyle name="40% - Акцент1 2 7" xfId="301"/>
    <cellStyle name="40% - Акцент1 2_канаты, проволока, радиаторы" xfId="95"/>
    <cellStyle name="40% - Акцент1 3" xfId="96"/>
    <cellStyle name="40% - Акцент1 3 2" xfId="148"/>
    <cellStyle name="40% - Акцент2 2" xfId="12"/>
    <cellStyle name="40% — акцент2 2" xfId="150"/>
    <cellStyle name="40% - Акцент2 2 2" xfId="97"/>
    <cellStyle name="40% - Акцент2 2 3" xfId="149"/>
    <cellStyle name="40% - Акцент2 2 4" xfId="273"/>
    <cellStyle name="40% - Акцент2 2 5" xfId="284"/>
    <cellStyle name="40% - Акцент2 2 6" xfId="319"/>
    <cellStyle name="40% - Акцент2 2 7" xfId="303"/>
    <cellStyle name="40% - Акцент2 2_канаты, проволока, радиаторы" xfId="98"/>
    <cellStyle name="40% - Акцент2 3" xfId="99"/>
    <cellStyle name="40% - Акцент3 2" xfId="13"/>
    <cellStyle name="40% — акцент3 2" xfId="152"/>
    <cellStyle name="40% - Акцент3 2 2" xfId="100"/>
    <cellStyle name="40% - Акцент3 2 3" xfId="151"/>
    <cellStyle name="40% - Акцент3 2 4" xfId="274"/>
    <cellStyle name="40% - Акцент3 2 5" xfId="285"/>
    <cellStyle name="40% - Акцент3 2 6" xfId="317"/>
    <cellStyle name="40% - Акцент3 2 7" xfId="305"/>
    <cellStyle name="40% - Акцент3 2_канаты, проволока, радиаторы" xfId="101"/>
    <cellStyle name="40% - Акцент3 3" xfId="102"/>
    <cellStyle name="40% - Акцент3 3 2" xfId="153"/>
    <cellStyle name="40% - Акцент4 2" xfId="14"/>
    <cellStyle name="40% — акцент4 2" xfId="155"/>
    <cellStyle name="40% - Акцент4 2 2" xfId="103"/>
    <cellStyle name="40% - Акцент4 2 3" xfId="154"/>
    <cellStyle name="40% - Акцент4 2 4" xfId="275"/>
    <cellStyle name="40% - Акцент4 2 5" xfId="286"/>
    <cellStyle name="40% - Акцент4 2 6" xfId="316"/>
    <cellStyle name="40% - Акцент4 2 7" xfId="307"/>
    <cellStyle name="40% - Акцент4 2_канаты, проволока, радиаторы" xfId="104"/>
    <cellStyle name="40% - Акцент4 3" xfId="105"/>
    <cellStyle name="40% - Акцент4 3 2" xfId="156"/>
    <cellStyle name="40% - Акцент5 2" xfId="15"/>
    <cellStyle name="40% — акцент5 2" xfId="158"/>
    <cellStyle name="40% - Акцент5 2 2" xfId="106"/>
    <cellStyle name="40% - Акцент5 2 3" xfId="157"/>
    <cellStyle name="40% - Акцент5 2 4" xfId="276"/>
    <cellStyle name="40% - Акцент5 2 5" xfId="287"/>
    <cellStyle name="40% - Акцент5 2 6" xfId="314"/>
    <cellStyle name="40% - Акцент5 2 7" xfId="310"/>
    <cellStyle name="40% - Акцент5 2_канаты, проволока, радиаторы" xfId="107"/>
    <cellStyle name="40% - Акцент5 3" xfId="108"/>
    <cellStyle name="40% - Акцент5 3 2" xfId="159"/>
    <cellStyle name="40% - Акцент6 2" xfId="16"/>
    <cellStyle name="40% — акцент6 2" xfId="161"/>
    <cellStyle name="40% - Акцент6 2 2" xfId="109"/>
    <cellStyle name="40% - Акцент6 2 3" xfId="160"/>
    <cellStyle name="40% - Акцент6 2 4" xfId="277"/>
    <cellStyle name="40% - Акцент6 2 5" xfId="288"/>
    <cellStyle name="40% - Акцент6 2 6" xfId="312"/>
    <cellStyle name="40% - Акцент6 2 7" xfId="313"/>
    <cellStyle name="40% - Акцент6 2_канаты, проволока, радиаторы" xfId="110"/>
    <cellStyle name="40% - Акцент6 3" xfId="111"/>
    <cellStyle name="40% - Акцент6 3 2" xfId="162"/>
    <cellStyle name="60% - Акцент1 2" xfId="17"/>
    <cellStyle name="60% — акцент1 2" xfId="164"/>
    <cellStyle name="60% - Акцент1 2 2" xfId="163"/>
    <cellStyle name="60% - Акцент1 2 3" xfId="278"/>
    <cellStyle name="60% - Акцент1 2 4" xfId="289"/>
    <cellStyle name="60% - Акцент1 2 5" xfId="311"/>
    <cellStyle name="60% - Акцент1 2 6" xfId="315"/>
    <cellStyle name="60% - Акцент1 3" xfId="165"/>
    <cellStyle name="60% - Акцент2 2" xfId="18"/>
    <cellStyle name="60% — акцент2 2" xfId="167"/>
    <cellStyle name="60% - Акцент2 2 2" xfId="166"/>
    <cellStyle name="60% - Акцент2 2 3" xfId="279"/>
    <cellStyle name="60% - Акцент2 2 4" xfId="290"/>
    <cellStyle name="60% - Акцент2 2 5" xfId="309"/>
    <cellStyle name="60% - Акцент2 2 6" xfId="318"/>
    <cellStyle name="60% - Акцент3 2" xfId="19"/>
    <cellStyle name="60% — акцент3 2" xfId="169"/>
    <cellStyle name="60% - Акцент3 2 2" xfId="168"/>
    <cellStyle name="60% - Акцент3 2 3" xfId="280"/>
    <cellStyle name="60% - Акцент3 2 4" xfId="291"/>
    <cellStyle name="60% - Акцент3 2 5" xfId="308"/>
    <cellStyle name="60% - Акцент3 2 6" xfId="320"/>
    <cellStyle name="60% - Акцент3 3" xfId="170"/>
    <cellStyle name="60% - Акцент4 2" xfId="20"/>
    <cellStyle name="60% — акцент4 2" xfId="172"/>
    <cellStyle name="60% - Акцент4 2 2" xfId="171"/>
    <cellStyle name="60% - Акцент4 2 3" xfId="281"/>
    <cellStyle name="60% - Акцент4 2 4" xfId="292"/>
    <cellStyle name="60% - Акцент4 2 5" xfId="306"/>
    <cellStyle name="60% - Акцент4 2 6" xfId="323"/>
    <cellStyle name="60% - Акцент4 3" xfId="173"/>
    <cellStyle name="60% - Акцент5 2" xfId="21"/>
    <cellStyle name="60% — акцент5 2" xfId="175"/>
    <cellStyle name="60% - Акцент5 2 2" xfId="174"/>
    <cellStyle name="60% - Акцент5 2 3" xfId="282"/>
    <cellStyle name="60% - Акцент5 2 4" xfId="293"/>
    <cellStyle name="60% - Акцент5 2 5" xfId="304"/>
    <cellStyle name="60% - Акцент5 2 6" xfId="326"/>
    <cellStyle name="60% - Акцент5 3" xfId="176"/>
    <cellStyle name="60% - Акцент6 2" xfId="22"/>
    <cellStyle name="60% — акцент6 2" xfId="178"/>
    <cellStyle name="60% - Акцент6 2 2" xfId="177"/>
    <cellStyle name="60% - Акцент6 2 3" xfId="283"/>
    <cellStyle name="60% - Акцент6 2 4" xfId="294"/>
    <cellStyle name="60% - Акцент6 2 5" xfId="302"/>
    <cellStyle name="60% - Акцент6 2 6" xfId="328"/>
    <cellStyle name="60% - Акцент6 3" xfId="179"/>
    <cellStyle name="Excel Built-in Normal" xfId="180"/>
    <cellStyle name="Excel_BuiltIn_Обычный 2" xfId="181"/>
    <cellStyle name="Акцент1 2" xfId="23"/>
    <cellStyle name="Акцент1 2 2" xfId="182"/>
    <cellStyle name="Акцент1 3" xfId="183"/>
    <cellStyle name="Акцент1 4" xfId="184"/>
    <cellStyle name="Акцент2 2" xfId="24"/>
    <cellStyle name="Акцент2 2 2" xfId="185"/>
    <cellStyle name="Акцент2 3" xfId="186"/>
    <cellStyle name="Акцент3 2" xfId="25"/>
    <cellStyle name="Акцент3 2 2" xfId="187"/>
    <cellStyle name="Акцент3 3" xfId="188"/>
    <cellStyle name="Акцент4 2" xfId="26"/>
    <cellStyle name="Акцент4 2 2" xfId="189"/>
    <cellStyle name="Акцент4 3" xfId="190"/>
    <cellStyle name="Акцент4 4" xfId="191"/>
    <cellStyle name="Акцент5 2" xfId="27"/>
    <cellStyle name="Акцент5 2 2" xfId="192"/>
    <cellStyle name="Акцент5 3" xfId="193"/>
    <cellStyle name="Акцент6 2" xfId="28"/>
    <cellStyle name="Акцент6 2 2" xfId="194"/>
    <cellStyle name="Акцент6 3" xfId="195"/>
    <cellStyle name="Ввод  2" xfId="29"/>
    <cellStyle name="Ввод  2 2" xfId="196"/>
    <cellStyle name="Ввод  3" xfId="197"/>
    <cellStyle name="Ввод  4" xfId="198"/>
    <cellStyle name="Вывод 2" xfId="30"/>
    <cellStyle name="Вывод 2 2" xfId="199"/>
    <cellStyle name="Вывод 3" xfId="200"/>
    <cellStyle name="Вывод 4" xfId="201"/>
    <cellStyle name="Вычисление 2" xfId="31"/>
    <cellStyle name="Вычисление 2 2" xfId="202"/>
    <cellStyle name="Вычисление 3" xfId="203"/>
    <cellStyle name="Вычисление 4" xfId="204"/>
    <cellStyle name="Гиперссылка" xfId="2" builtinId="8"/>
    <cellStyle name="Гиперссылка 2" xfId="72"/>
    <cellStyle name="Гиперссылка 2 2" xfId="112"/>
    <cellStyle name="Гиперссылка 2_канаты, радиаторы" xfId="113"/>
    <cellStyle name="Денежный 2" xfId="205"/>
    <cellStyle name="Заголовок 1 2" xfId="32"/>
    <cellStyle name="Заголовок 1 2 2" xfId="206"/>
    <cellStyle name="Заголовок 1 3" xfId="207"/>
    <cellStyle name="Заголовок 1 4" xfId="208"/>
    <cellStyle name="Заголовок 2 2" xfId="33"/>
    <cellStyle name="Заголовок 2 2 2" xfId="209"/>
    <cellStyle name="Заголовок 2 3" xfId="210"/>
    <cellStyle name="Заголовок 2 4" xfId="211"/>
    <cellStyle name="Заголовок 3 2" xfId="34"/>
    <cellStyle name="Заголовок 3 2 2" xfId="212"/>
    <cellStyle name="Заголовок 3 3" xfId="213"/>
    <cellStyle name="Заголовок 3 4" xfId="214"/>
    <cellStyle name="Заголовок 4 2" xfId="35"/>
    <cellStyle name="Заголовок 4 2 2" xfId="215"/>
    <cellStyle name="Заголовок 4 3" xfId="216"/>
    <cellStyle name="Заголовок 4 4" xfId="217"/>
    <cellStyle name="Итог 2" xfId="36"/>
    <cellStyle name="Итог 2 2" xfId="218"/>
    <cellStyle name="Итог 3" xfId="219"/>
    <cellStyle name="Итог 4" xfId="220"/>
    <cellStyle name="Контрольная ячейка 2" xfId="37"/>
    <cellStyle name="Контрольная ячейка 2 2" xfId="221"/>
    <cellStyle name="Контрольная ячейка 3" xfId="222"/>
    <cellStyle name="Контрольная ячейка 4" xfId="223"/>
    <cellStyle name="Название 2" xfId="38"/>
    <cellStyle name="Название 2 2" xfId="224"/>
    <cellStyle name="Название 3" xfId="225"/>
    <cellStyle name="Название 4" xfId="226"/>
    <cellStyle name="Нейтральный 2" xfId="39"/>
    <cellStyle name="Нейтральный 2 2" xfId="227"/>
    <cellStyle name="Нейтральный 3" xfId="228"/>
    <cellStyle name="Обычный" xfId="0" builtinId="0"/>
    <cellStyle name="Обычный 10" xfId="229"/>
    <cellStyle name="Обычный 11" xfId="124"/>
    <cellStyle name="Обычный 2" xfId="1"/>
    <cellStyle name="Обычный 2 2" xfId="41"/>
    <cellStyle name="Обычный 2 2 2" xfId="114"/>
    <cellStyle name="Обычный 2 2 3" xfId="231"/>
    <cellStyle name="Обычный 2 3" xfId="40"/>
    <cellStyle name="Обычный 2 3 2" xfId="232"/>
    <cellStyle name="Обычный 2 4" xfId="230"/>
    <cellStyle name="Обычный 3" xfId="42"/>
    <cellStyle name="Обычный 3 2" xfId="115"/>
    <cellStyle name="Обычный 3 2 2" xfId="233"/>
    <cellStyle name="Обычный 3_канаты, радиаторы" xfId="116"/>
    <cellStyle name="Обычный 4" xfId="43"/>
    <cellStyle name="Обычный 4 2" xfId="117"/>
    <cellStyle name="Обычный 4 2 2" xfId="235"/>
    <cellStyle name="Обычный 4 3" xfId="234"/>
    <cellStyle name="Обычный 5" xfId="44"/>
    <cellStyle name="Обычный 5 2" xfId="118"/>
    <cellStyle name="Обычный 5 3" xfId="236"/>
    <cellStyle name="Обычный 6" xfId="45"/>
    <cellStyle name="Обычный 6 2" xfId="237"/>
    <cellStyle name="Обычный 7" xfId="3"/>
    <cellStyle name="Обычный 7 2" xfId="238"/>
    <cellStyle name="Обычный 8" xfId="239"/>
    <cellStyle name="Обычный 9" xfId="240"/>
    <cellStyle name="Обычный_Лист1" xfId="241"/>
    <cellStyle name="Обычный_Лист1_1" xfId="242"/>
    <cellStyle name="Плохой 2" xfId="46"/>
    <cellStyle name="Плохой 2 2" xfId="243"/>
    <cellStyle name="Плохой 3" xfId="244"/>
    <cellStyle name="Плохой 4" xfId="245"/>
    <cellStyle name="Пояснение 2" xfId="47"/>
    <cellStyle name="Пояснение 3" xfId="246"/>
    <cellStyle name="Примечание 2" xfId="48"/>
    <cellStyle name="Примечание 2 2" xfId="119"/>
    <cellStyle name="Примечание 2 3" xfId="247"/>
    <cellStyle name="Примечание 3" xfId="120"/>
    <cellStyle name="Примечание 3 2" xfId="248"/>
    <cellStyle name="Примечание 4" xfId="249"/>
    <cellStyle name="Процентный" xfId="331" builtinId="5"/>
    <cellStyle name="Процентный 2" xfId="49"/>
    <cellStyle name="Процентный 2 2" xfId="121"/>
    <cellStyle name="Процентный 3" xfId="250"/>
    <cellStyle name="Связанная ячейка 2" xfId="50"/>
    <cellStyle name="Связанная ячейка 3" xfId="251"/>
    <cellStyle name="Текст предупреждения 2" xfId="51"/>
    <cellStyle name="Текст предупреждения 3" xfId="252"/>
    <cellStyle name="Финансовый [0] 2" xfId="53"/>
    <cellStyle name="Финансовый 10" xfId="54"/>
    <cellStyle name="Финансовый 11" xfId="55"/>
    <cellStyle name="Финансовый 12" xfId="56"/>
    <cellStyle name="Финансовый 13" xfId="57"/>
    <cellStyle name="Финансовый 14" xfId="58"/>
    <cellStyle name="Финансовый 15" xfId="59"/>
    <cellStyle name="Финансовый 16" xfId="60"/>
    <cellStyle name="Финансовый 17" xfId="61"/>
    <cellStyle name="Финансовый 18" xfId="62"/>
    <cellStyle name="Финансовый 19" xfId="52"/>
    <cellStyle name="Финансовый 2" xfId="63"/>
    <cellStyle name="Финансовый 2 2" xfId="122"/>
    <cellStyle name="Финансовый 2 3" xfId="253"/>
    <cellStyle name="Финансовый 20" xfId="74"/>
    <cellStyle name="Финансовый 21" xfId="75"/>
    <cellStyle name="Финансовый 22" xfId="73"/>
    <cellStyle name="Финансовый 3" xfId="64"/>
    <cellStyle name="Финансовый 3 2" xfId="123"/>
    <cellStyle name="Финансовый 3 3" xfId="254"/>
    <cellStyle name="Финансовый 4" xfId="65"/>
    <cellStyle name="Финансовый 5" xfId="66"/>
    <cellStyle name="Финансовый 6" xfId="67"/>
    <cellStyle name="Финансовый 7" xfId="68"/>
    <cellStyle name="Финансовый 8" xfId="69"/>
    <cellStyle name="Финансовый 9" xfId="70"/>
    <cellStyle name="Хороший 2" xfId="71"/>
    <cellStyle name="Хороший 2 2" xfId="255"/>
    <cellStyle name="Хороший 3" xfId="256"/>
    <cellStyle name="Хороший 4" xfId="257"/>
    <cellStyle name="常规_Sheet1" xfId="2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3</xdr:col>
      <xdr:colOff>367393</xdr:colOff>
      <xdr:row>4</xdr:row>
      <xdr:rowOff>219075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58" r="-1667" b="7336"/>
        <a:stretch/>
      </xdr:blipFill>
      <xdr:spPr>
        <a:xfrm>
          <a:off x="76200" y="0"/>
          <a:ext cx="3581400" cy="1019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5</xdr:col>
      <xdr:colOff>381000</xdr:colOff>
      <xdr:row>4</xdr:row>
      <xdr:rowOff>171359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58" r="-1667" b="7336"/>
        <a:stretch/>
      </xdr:blipFill>
      <xdr:spPr>
        <a:xfrm>
          <a:off x="0" y="266700"/>
          <a:ext cx="3257550" cy="7047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85726</xdr:rowOff>
    </xdr:from>
    <xdr:to>
      <xdr:col>3</xdr:col>
      <xdr:colOff>882642</xdr:colOff>
      <xdr:row>5</xdr:row>
      <xdr:rowOff>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58" r="-1667" b="7336"/>
        <a:stretch/>
      </xdr:blipFill>
      <xdr:spPr>
        <a:xfrm>
          <a:off x="0" y="285751"/>
          <a:ext cx="3301992" cy="714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292100</xdr:rowOff>
    </xdr:from>
    <xdr:to>
      <xdr:col>3</xdr:col>
      <xdr:colOff>63500</xdr:colOff>
      <xdr:row>6</xdr:row>
      <xdr:rowOff>113861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2100"/>
          <a:ext cx="6127750" cy="14568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4</xdr:col>
      <xdr:colOff>676275</xdr:colOff>
      <xdr:row>4</xdr:row>
      <xdr:rowOff>231020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58" r="-1667" b="7336"/>
        <a:stretch/>
      </xdr:blipFill>
      <xdr:spPr>
        <a:xfrm>
          <a:off x="38100" y="104775"/>
          <a:ext cx="3228975" cy="9263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5</xdr:col>
      <xdr:colOff>135857</xdr:colOff>
      <xdr:row>4</xdr:row>
      <xdr:rowOff>228600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58" r="-1667" b="7336"/>
        <a:stretch/>
      </xdr:blipFill>
      <xdr:spPr>
        <a:xfrm>
          <a:off x="38100" y="66675"/>
          <a:ext cx="3088607" cy="962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5</xdr:col>
      <xdr:colOff>542925</xdr:colOff>
      <xdr:row>5</xdr:row>
      <xdr:rowOff>47625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58" r="-1667" b="7336"/>
        <a:stretch/>
      </xdr:blipFill>
      <xdr:spPr>
        <a:xfrm>
          <a:off x="104775" y="0"/>
          <a:ext cx="3486150" cy="1000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142876</xdr:rowOff>
    </xdr:from>
    <xdr:to>
      <xdr:col>4</xdr:col>
      <xdr:colOff>66675</xdr:colOff>
      <xdr:row>5</xdr:row>
      <xdr:rowOff>12493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58" r="-1667" b="7336"/>
        <a:stretch/>
      </xdr:blipFill>
      <xdr:spPr>
        <a:xfrm>
          <a:off x="47625" y="142876"/>
          <a:ext cx="2914650" cy="9078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73478</xdr:rowOff>
    </xdr:from>
    <xdr:to>
      <xdr:col>4</xdr:col>
      <xdr:colOff>814950</xdr:colOff>
      <xdr:row>4</xdr:row>
      <xdr:rowOff>180975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58" r="-1667" b="7336"/>
        <a:stretch/>
      </xdr:blipFill>
      <xdr:spPr>
        <a:xfrm>
          <a:off x="104774" y="73478"/>
          <a:ext cx="3958201" cy="9075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5</xdr:col>
      <xdr:colOff>285750</xdr:colOff>
      <xdr:row>4</xdr:row>
      <xdr:rowOff>197370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58" r="-1667" b="7336"/>
        <a:stretch/>
      </xdr:blipFill>
      <xdr:spPr>
        <a:xfrm>
          <a:off x="0" y="314325"/>
          <a:ext cx="3333750" cy="68314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4</xdr:col>
      <xdr:colOff>393274</xdr:colOff>
      <xdr:row>4</xdr:row>
      <xdr:rowOff>190500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58" r="-1667" b="7336"/>
        <a:stretch/>
      </xdr:blipFill>
      <xdr:spPr>
        <a:xfrm>
          <a:off x="0" y="266700"/>
          <a:ext cx="3346024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etizsib.r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nfo@metizsib.ru" TargetMode="External"/><Relationship Id="rId1" Type="http://schemas.openxmlformats.org/officeDocument/2006/relationships/hyperlink" Target="mailto:Info@metizsib.ru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Info@metizsib.ru" TargetMode="External"/><Relationship Id="rId1" Type="http://schemas.openxmlformats.org/officeDocument/2006/relationships/hyperlink" Target="mailto:Info@metizsib.ru" TargetMode="External"/><Relationship Id="rId4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metizsib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metizsib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metizsib.r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fo@metizsib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metizsib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nfo@metizsib.ru" TargetMode="External"/><Relationship Id="rId1" Type="http://schemas.openxmlformats.org/officeDocument/2006/relationships/hyperlink" Target="mailto:Info@metizsib.ru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nfo@metizsib.ru" TargetMode="External"/><Relationship Id="rId1" Type="http://schemas.openxmlformats.org/officeDocument/2006/relationships/hyperlink" Target="mailto:Info@metizsib.ru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Info@metizsib.ru" TargetMode="External"/><Relationship Id="rId1" Type="http://schemas.openxmlformats.org/officeDocument/2006/relationships/hyperlink" Target="mailto:Info@metizsib.ru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"/>
  <sheetViews>
    <sheetView view="pageBreakPreview" topLeftCell="A13" zoomScale="70" zoomScaleNormal="100" zoomScaleSheetLayoutView="70" workbookViewId="0">
      <selection activeCell="G18" sqref="G18:K18"/>
    </sheetView>
  </sheetViews>
  <sheetFormatPr defaultRowHeight="15"/>
  <cols>
    <col min="1" max="1" width="10.140625" customWidth="1"/>
    <col min="2" max="2" width="30.28515625" customWidth="1"/>
    <col min="5" max="5" width="29.85546875" customWidth="1"/>
    <col min="11" max="11" width="40.28515625" customWidth="1"/>
  </cols>
  <sheetData>
    <row r="1" spans="1:11" ht="15.75" customHeight="1">
      <c r="A1" s="437" t="s">
        <v>28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</row>
    <row r="2" spans="1:11" ht="15.75" customHeight="1">
      <c r="A2" s="437" t="s">
        <v>29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</row>
    <row r="3" spans="1:11" ht="15.75" customHeight="1">
      <c r="A3" s="437" t="s">
        <v>31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</row>
    <row r="4" spans="1:11" ht="15.75" customHeight="1">
      <c r="A4" s="438" t="s">
        <v>30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</row>
    <row r="5" spans="1:11" ht="18.75" customHeight="1" thickBot="1">
      <c r="A5" s="439" t="s">
        <v>356</v>
      </c>
      <c r="B5" s="440"/>
      <c r="C5" s="440"/>
      <c r="D5" s="440"/>
      <c r="E5" s="441"/>
      <c r="F5" s="441"/>
      <c r="G5" s="441"/>
      <c r="H5" s="441"/>
      <c r="I5" s="441"/>
      <c r="J5" s="441"/>
      <c r="K5" s="441"/>
    </row>
    <row r="6" spans="1:11" ht="27" thickBot="1">
      <c r="A6" s="427" t="s">
        <v>374</v>
      </c>
      <c r="B6" s="428"/>
      <c r="C6" s="429"/>
      <c r="D6" s="429"/>
      <c r="E6" s="430"/>
      <c r="F6" s="422"/>
      <c r="G6" s="446" t="s">
        <v>389</v>
      </c>
      <c r="H6" s="447"/>
      <c r="I6" s="447"/>
      <c r="J6" s="447"/>
      <c r="K6" s="448"/>
    </row>
    <row r="7" spans="1:11" ht="48" customHeight="1">
      <c r="A7" s="389" t="s">
        <v>375</v>
      </c>
      <c r="B7" s="390"/>
      <c r="C7" s="395" t="s">
        <v>378</v>
      </c>
      <c r="D7" s="396"/>
      <c r="E7" s="397"/>
      <c r="F7" s="423"/>
      <c r="G7" s="395" t="s">
        <v>390</v>
      </c>
      <c r="H7" s="396"/>
      <c r="I7" s="396"/>
      <c r="J7" s="396"/>
      <c r="K7" s="397"/>
    </row>
    <row r="8" spans="1:11" ht="48" customHeight="1" thickBot="1">
      <c r="A8" s="391"/>
      <c r="B8" s="392"/>
      <c r="C8" s="431" t="s">
        <v>379</v>
      </c>
      <c r="D8" s="432"/>
      <c r="E8" s="433"/>
      <c r="F8" s="423"/>
      <c r="G8" s="444" t="s">
        <v>391</v>
      </c>
      <c r="H8" s="445"/>
      <c r="I8" s="445"/>
      <c r="J8" s="445"/>
      <c r="K8" s="449"/>
    </row>
    <row r="9" spans="1:11" ht="48" customHeight="1" thickBot="1">
      <c r="A9" s="391"/>
      <c r="B9" s="392"/>
      <c r="C9" s="398" t="s">
        <v>380</v>
      </c>
      <c r="D9" s="399"/>
      <c r="E9" s="400"/>
      <c r="F9" s="423"/>
      <c r="G9" s="413" t="s">
        <v>392</v>
      </c>
      <c r="H9" s="414"/>
      <c r="I9" s="414"/>
      <c r="J9" s="414"/>
      <c r="K9" s="415"/>
    </row>
    <row r="10" spans="1:11" ht="48" customHeight="1" thickBot="1">
      <c r="A10" s="393"/>
      <c r="B10" s="394"/>
      <c r="C10" s="434" t="s">
        <v>381</v>
      </c>
      <c r="D10" s="435"/>
      <c r="E10" s="436"/>
      <c r="F10" s="423"/>
      <c r="G10" s="450" t="s">
        <v>401</v>
      </c>
      <c r="H10" s="451"/>
      <c r="I10" s="451"/>
      <c r="J10" s="451"/>
      <c r="K10" s="452"/>
    </row>
    <row r="11" spans="1:11" ht="48" customHeight="1">
      <c r="A11" s="389" t="s">
        <v>376</v>
      </c>
      <c r="B11" s="390"/>
      <c r="C11" s="395" t="s">
        <v>377</v>
      </c>
      <c r="D11" s="396"/>
      <c r="E11" s="397"/>
      <c r="F11" s="423"/>
      <c r="G11" s="407" t="s">
        <v>393</v>
      </c>
      <c r="H11" s="408"/>
      <c r="I11" s="408"/>
      <c r="J11" s="408"/>
      <c r="K11" s="409"/>
    </row>
    <row r="12" spans="1:11" ht="48" customHeight="1">
      <c r="A12" s="391"/>
      <c r="B12" s="392"/>
      <c r="C12" s="398" t="s">
        <v>405</v>
      </c>
      <c r="D12" s="399"/>
      <c r="E12" s="400"/>
      <c r="F12" s="423"/>
      <c r="G12" s="407" t="s">
        <v>400</v>
      </c>
      <c r="H12" s="408"/>
      <c r="I12" s="408"/>
      <c r="J12" s="408"/>
      <c r="K12" s="409"/>
    </row>
    <row r="13" spans="1:11" ht="48" customHeight="1" thickBot="1">
      <c r="A13" s="393"/>
      <c r="B13" s="394"/>
      <c r="C13" s="424" t="s">
        <v>406</v>
      </c>
      <c r="D13" s="425"/>
      <c r="E13" s="426"/>
      <c r="F13" s="423"/>
      <c r="G13" s="407" t="s">
        <v>399</v>
      </c>
      <c r="H13" s="408"/>
      <c r="I13" s="408"/>
      <c r="J13" s="408"/>
      <c r="K13" s="409"/>
    </row>
    <row r="14" spans="1:11" ht="48" customHeight="1" thickBot="1">
      <c r="A14" s="384" t="s">
        <v>382</v>
      </c>
      <c r="B14" s="385"/>
      <c r="C14" s="386" t="s">
        <v>383</v>
      </c>
      <c r="D14" s="387"/>
      <c r="E14" s="388"/>
      <c r="F14" s="423"/>
      <c r="G14" s="401" t="s">
        <v>402</v>
      </c>
      <c r="H14" s="402"/>
      <c r="I14" s="402"/>
      <c r="J14" s="402"/>
      <c r="K14" s="403"/>
    </row>
    <row r="15" spans="1:11" ht="48" customHeight="1">
      <c r="A15" s="389" t="s">
        <v>384</v>
      </c>
      <c r="B15" s="390"/>
      <c r="C15" s="395" t="s">
        <v>385</v>
      </c>
      <c r="D15" s="396"/>
      <c r="E15" s="397"/>
      <c r="F15" s="423"/>
      <c r="G15" s="407" t="s">
        <v>394</v>
      </c>
      <c r="H15" s="408"/>
      <c r="I15" s="408"/>
      <c r="J15" s="408"/>
      <c r="K15" s="409"/>
    </row>
    <row r="16" spans="1:11" ht="48" customHeight="1" thickBot="1">
      <c r="A16" s="391"/>
      <c r="B16" s="392"/>
      <c r="C16" s="398" t="s">
        <v>386</v>
      </c>
      <c r="D16" s="399"/>
      <c r="E16" s="400"/>
      <c r="F16" s="423"/>
      <c r="G16" s="410" t="s">
        <v>398</v>
      </c>
      <c r="H16" s="411"/>
      <c r="I16" s="411"/>
      <c r="J16" s="411"/>
      <c r="K16" s="412"/>
    </row>
    <row r="17" spans="1:11" ht="48" customHeight="1" thickBot="1">
      <c r="A17" s="391"/>
      <c r="B17" s="392"/>
      <c r="C17" s="398" t="s">
        <v>387</v>
      </c>
      <c r="D17" s="399"/>
      <c r="E17" s="400"/>
      <c r="F17" s="423"/>
      <c r="G17" s="413" t="s">
        <v>395</v>
      </c>
      <c r="H17" s="414"/>
      <c r="I17" s="414"/>
      <c r="J17" s="414"/>
      <c r="K17" s="415"/>
    </row>
    <row r="18" spans="1:11" ht="48" customHeight="1">
      <c r="A18" s="391"/>
      <c r="B18" s="392"/>
      <c r="C18" s="401" t="s">
        <v>388</v>
      </c>
      <c r="D18" s="402"/>
      <c r="E18" s="403"/>
      <c r="F18" s="423"/>
      <c r="G18" s="416" t="s">
        <v>396</v>
      </c>
      <c r="H18" s="417"/>
      <c r="I18" s="417"/>
      <c r="J18" s="417"/>
      <c r="K18" s="418"/>
    </row>
    <row r="19" spans="1:11" ht="48" customHeight="1" thickBot="1">
      <c r="A19" s="393"/>
      <c r="B19" s="394"/>
      <c r="C19" s="404" t="s">
        <v>199</v>
      </c>
      <c r="D19" s="405"/>
      <c r="E19" s="406"/>
      <c r="F19" s="423"/>
      <c r="G19" s="419" t="s">
        <v>397</v>
      </c>
      <c r="H19" s="420"/>
      <c r="I19" s="420"/>
      <c r="J19" s="420"/>
      <c r="K19" s="421"/>
    </row>
    <row r="20" spans="1:11" ht="41.25" customHeight="1">
      <c r="F20" s="347"/>
      <c r="G20" s="442" t="s">
        <v>541</v>
      </c>
      <c r="H20" s="443"/>
      <c r="I20" s="443"/>
      <c r="J20" s="443"/>
      <c r="K20" s="371" t="s">
        <v>542</v>
      </c>
    </row>
    <row r="21" spans="1:11" ht="42" customHeight="1">
      <c r="F21" s="347"/>
      <c r="G21" s="431"/>
      <c r="H21" s="432"/>
      <c r="I21" s="432"/>
      <c r="J21" s="432"/>
      <c r="K21" s="372" t="s">
        <v>515</v>
      </c>
    </row>
    <row r="22" spans="1:11" ht="41.25" customHeight="1" thickBot="1">
      <c r="F22" s="347"/>
      <c r="G22" s="444"/>
      <c r="H22" s="445"/>
      <c r="I22" s="445"/>
      <c r="J22" s="445"/>
      <c r="K22" s="377" t="s">
        <v>543</v>
      </c>
    </row>
    <row r="23" spans="1:11" ht="15.75" thickBot="1"/>
    <row r="24" spans="1:11" ht="15" customHeight="1">
      <c r="I24" s="378" t="s">
        <v>403</v>
      </c>
      <c r="J24" s="379"/>
      <c r="K24" s="380"/>
    </row>
    <row r="25" spans="1:11" ht="25.5" customHeight="1" thickBot="1">
      <c r="I25" s="381"/>
      <c r="J25" s="382"/>
      <c r="K25" s="383"/>
    </row>
  </sheetData>
  <mergeCells count="40">
    <mergeCell ref="G20:J22"/>
    <mergeCell ref="G14:K14"/>
    <mergeCell ref="G6:K6"/>
    <mergeCell ref="G7:K7"/>
    <mergeCell ref="G8:K8"/>
    <mergeCell ref="G9:K9"/>
    <mergeCell ref="G10:K10"/>
    <mergeCell ref="G11:K11"/>
    <mergeCell ref="A1:K1"/>
    <mergeCell ref="A2:K2"/>
    <mergeCell ref="A3:K3"/>
    <mergeCell ref="A4:K4"/>
    <mergeCell ref="A5:K5"/>
    <mergeCell ref="A6:E6"/>
    <mergeCell ref="A7:B10"/>
    <mergeCell ref="C7:E7"/>
    <mergeCell ref="C8:E8"/>
    <mergeCell ref="C9:E9"/>
    <mergeCell ref="C10:E10"/>
    <mergeCell ref="C11:E11"/>
    <mergeCell ref="C12:E12"/>
    <mergeCell ref="C13:E13"/>
    <mergeCell ref="G12:K12"/>
    <mergeCell ref="G13:K13"/>
    <mergeCell ref="I24:K25"/>
    <mergeCell ref="A14:B14"/>
    <mergeCell ref="C14:E14"/>
    <mergeCell ref="A15:B19"/>
    <mergeCell ref="C15:E15"/>
    <mergeCell ref="C16:E16"/>
    <mergeCell ref="C17:E17"/>
    <mergeCell ref="C18:E18"/>
    <mergeCell ref="C19:E19"/>
    <mergeCell ref="G15:K15"/>
    <mergeCell ref="G16:K16"/>
    <mergeCell ref="G17:K17"/>
    <mergeCell ref="G18:K18"/>
    <mergeCell ref="G19:K19"/>
    <mergeCell ref="F6:F19"/>
    <mergeCell ref="A11:B13"/>
  </mergeCells>
  <hyperlinks>
    <hyperlink ref="A4" r:id="rId1"/>
    <hyperlink ref="A7:B10" location="Трубы!A1" display="Трубный прокат"/>
    <hyperlink ref="C7:E7" location="Трубы!A1" display="труба цельнотянутая"/>
    <hyperlink ref="C8:E8" location="Трубы!A17" display="Труба электросварная"/>
    <hyperlink ref="C9:E9" location="Трубы!A1" display="труба водогазопроводная"/>
    <hyperlink ref="A11:B13" location="'Уголок, швеллер'!A1" display="Фасонный прокат"/>
    <hyperlink ref="C11:E11" location="'Арматура, балка'!A1" display="Балка "/>
    <hyperlink ref="C12:E12" location="'Уголок, швеллер'!A1" display="Угол"/>
    <hyperlink ref="C13:E13" location="'Уголок, швеллер'!A1" display="Швеллер"/>
    <hyperlink ref="A14:B14" location="'Арматура, балка'!A1" display="Сортовой прокат"/>
    <hyperlink ref="C14:E14" location="'Арматура, балка'!A1" display="Арматура"/>
    <hyperlink ref="A15:B19" location="Лист!A1" display="Плоский прокат"/>
    <hyperlink ref="C15:E15" location="Лист!A1" display="Лист г/к, х/к"/>
    <hyperlink ref="C16:E16" location="Лист!A1" display="Лист рифленный"/>
    <hyperlink ref="C17:E17" location="Лист!A1" display="Лист оцинкованный"/>
    <hyperlink ref="C18:E18" location="Лист!R33C5" display="Лист просечено-вытяжной"/>
    <hyperlink ref="C19:E19" location="Лист!R39C1" display="Полоса"/>
    <hyperlink ref="G7:K7" location="'Сетка сварная'!A1" display="Сетка сварная (кладочная, дорожная)"/>
    <hyperlink ref="G8:K8" location="'Сетка сварная'!A48:E49" display="Сетка арматурная"/>
    <hyperlink ref="G9:K9" location="'Сетка рабица'!A1" display="Сетка Рабица ( ГОСТ 5336-80, оцинкованная, полимерная)"/>
    <hyperlink ref="G10:K10" location="Проволока!A1" display="Проволока ГОСТ 3282-74 т/о (вязальная)"/>
    <hyperlink ref="G14:K14" location="Проволока!R22C4" display="ВР-1 ГОСТ 6727-80"/>
    <hyperlink ref="G11:K11" location="Проволока!A1" display="Проволока оцинкованная ГОСТ 3282-74                                   (т/о (вязальная), т/н (гвоздильная))"/>
    <hyperlink ref="G12:K12" location="Проволока!A1" display="Проволока колючая (ГОСТ 285-69 (черная, оцинкованная))"/>
    <hyperlink ref="G13:K13" location="Проволока!A1" display="Барьер безопасности СББ &quot;Егоза&quot;"/>
    <hyperlink ref="G15:K15" location="Проволока!A1" display="Проволока пружинная ГОСТ 9389-75 (машинный, мебельный сортамент)"/>
    <hyperlink ref="G16:K16" location="Проволока!A1" display="Лента мебельная ГОСТ 10234-78"/>
    <hyperlink ref="G17:K17" location="'Канаты стальные'!A1" display="Канаты стальные (ГОСТ 2688-80, ГОСТ 7668-80, ГОСТ 3071-88, ГОСТ 3077-80)"/>
    <hyperlink ref="G18:K18" location="'Гвозди,электроды,радиаторы'!A1" display="Гвозди строительные"/>
    <hyperlink ref="G19:K19" location="'Гвозди,электроды,радиаторы'!A1" display="Электроды (ок 46, мр-3, уони)"/>
    <hyperlink ref="C10:E10" location="Трубы!G30" display="Труба профильная"/>
    <hyperlink ref="I24:K25" location="'Гвозди,электроды,радиаторы'!A25" display="Чугунные радиаторы"/>
    <hyperlink ref="K20" location="'Болт, гайка,анкер'!R6C1" display="Болт"/>
    <hyperlink ref="K21" location="'Болт, гайка,анкер'!R6C5" display="Гайка"/>
    <hyperlink ref="K22" location="'Болт, гайка,анкер'!R6C8" display="Анкерный болт"/>
  </hyperlinks>
  <pageMargins left="0.7" right="0.7" top="0.75" bottom="0.75" header="0.3" footer="0.3"/>
  <pageSetup paperSize="9" scale="50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topLeftCell="A10" zoomScaleNormal="100" zoomScaleSheetLayoutView="100" workbookViewId="0">
      <selection activeCell="Q9" sqref="Q9"/>
    </sheetView>
  </sheetViews>
  <sheetFormatPr defaultRowHeight="15"/>
  <cols>
    <col min="1" max="1" width="12.85546875" customWidth="1"/>
    <col min="3" max="3" width="2.85546875" customWidth="1"/>
    <col min="7" max="7" width="7.42578125" customWidth="1"/>
    <col min="10" max="10" width="2.85546875" customWidth="1"/>
    <col min="12" max="12" width="10.5703125" customWidth="1"/>
    <col min="13" max="13" width="12.42578125" customWidth="1"/>
  </cols>
  <sheetData>
    <row r="1" spans="1:20" ht="15.75" customHeight="1">
      <c r="A1" s="499" t="s">
        <v>28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</row>
    <row r="2" spans="1:20" ht="15.75" customHeight="1">
      <c r="A2" s="499" t="s">
        <v>29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20" ht="15.75" customHeight="1">
      <c r="A3" s="499" t="s">
        <v>31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</row>
    <row r="4" spans="1:20" ht="15.75" customHeight="1">
      <c r="A4" s="500" t="s">
        <v>30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20" ht="15.75" customHeight="1" thickBot="1">
      <c r="A5" s="500" t="s">
        <v>356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</row>
    <row r="6" spans="1:20" ht="45.75" customHeight="1">
      <c r="A6" s="668" t="s">
        <v>200</v>
      </c>
      <c r="B6" s="670"/>
      <c r="C6" s="674"/>
      <c r="D6" s="671" t="s">
        <v>201</v>
      </c>
      <c r="E6" s="672"/>
      <c r="F6" s="673"/>
      <c r="G6" s="674"/>
      <c r="H6" s="668" t="s">
        <v>217</v>
      </c>
      <c r="I6" s="670"/>
      <c r="J6" s="675"/>
      <c r="K6" s="668" t="s">
        <v>218</v>
      </c>
      <c r="L6" s="669"/>
      <c r="M6" s="670"/>
      <c r="N6" s="67"/>
      <c r="O6" s="67"/>
      <c r="P6" s="66"/>
      <c r="Q6" s="66"/>
      <c r="R6" s="66"/>
      <c r="S6" s="66"/>
      <c r="T6" s="66"/>
    </row>
    <row r="7" spans="1:20" ht="43.5" customHeight="1" thickBot="1">
      <c r="A7" s="175" t="s">
        <v>410</v>
      </c>
      <c r="B7" s="177" t="s">
        <v>113</v>
      </c>
      <c r="C7" s="674"/>
      <c r="D7" s="175" t="s">
        <v>112</v>
      </c>
      <c r="E7" s="176" t="s">
        <v>202</v>
      </c>
      <c r="F7" s="177" t="s">
        <v>113</v>
      </c>
      <c r="G7" s="674"/>
      <c r="H7" s="175" t="s">
        <v>112</v>
      </c>
      <c r="I7" s="177" t="s">
        <v>113</v>
      </c>
      <c r="J7" s="675"/>
      <c r="K7" s="175" t="s">
        <v>112</v>
      </c>
      <c r="L7" s="176" t="s">
        <v>202</v>
      </c>
      <c r="M7" s="177" t="s">
        <v>113</v>
      </c>
      <c r="N7" s="66"/>
      <c r="O7" s="66"/>
      <c r="P7" s="66"/>
      <c r="Q7" s="66"/>
      <c r="R7" s="66"/>
      <c r="S7" s="66"/>
      <c r="T7" s="66"/>
    </row>
    <row r="8" spans="1:20" ht="18" customHeight="1" thickBot="1">
      <c r="A8" s="178">
        <v>6.5</v>
      </c>
      <c r="B8" s="179">
        <v>57000</v>
      </c>
      <c r="C8" s="674"/>
      <c r="D8" s="178" t="s">
        <v>203</v>
      </c>
      <c r="E8" s="183">
        <v>3</v>
      </c>
      <c r="F8" s="184">
        <v>51000</v>
      </c>
      <c r="G8" s="674"/>
      <c r="H8" s="186">
        <v>25</v>
      </c>
      <c r="I8" s="179">
        <v>51400</v>
      </c>
      <c r="J8" s="675"/>
      <c r="K8" s="186" t="s">
        <v>219</v>
      </c>
      <c r="L8" s="187" t="s">
        <v>205</v>
      </c>
      <c r="M8" s="184">
        <v>48500</v>
      </c>
      <c r="N8" s="63"/>
      <c r="O8" s="66"/>
      <c r="P8" s="66"/>
      <c r="Q8" s="66"/>
      <c r="R8" s="66"/>
      <c r="S8" s="66"/>
      <c r="T8" s="66"/>
    </row>
    <row r="9" spans="1:20" ht="18" customHeight="1" thickBot="1">
      <c r="A9" s="139">
        <v>8</v>
      </c>
      <c r="B9" s="180">
        <v>57000</v>
      </c>
      <c r="C9" s="674"/>
      <c r="D9" s="139" t="s">
        <v>204</v>
      </c>
      <c r="E9" s="65" t="s">
        <v>205</v>
      </c>
      <c r="F9" s="184">
        <v>51000</v>
      </c>
      <c r="G9" s="674"/>
      <c r="H9" s="139">
        <v>32</v>
      </c>
      <c r="I9" s="179">
        <v>51400</v>
      </c>
      <c r="J9" s="675"/>
      <c r="K9" s="139" t="s">
        <v>220</v>
      </c>
      <c r="L9" s="65" t="s">
        <v>205</v>
      </c>
      <c r="M9" s="184">
        <v>48500</v>
      </c>
      <c r="N9" s="63"/>
      <c r="O9" s="66"/>
      <c r="P9" s="66"/>
      <c r="Q9" s="66"/>
      <c r="R9" s="66"/>
      <c r="S9" s="66"/>
      <c r="T9" s="66"/>
    </row>
    <row r="10" spans="1:20" ht="18" customHeight="1" thickBot="1">
      <c r="A10" s="139">
        <v>10</v>
      </c>
      <c r="B10" s="180">
        <v>57000</v>
      </c>
      <c r="C10" s="674"/>
      <c r="D10" s="139" t="s">
        <v>206</v>
      </c>
      <c r="E10" s="65" t="s">
        <v>205</v>
      </c>
      <c r="F10" s="184">
        <v>51000</v>
      </c>
      <c r="G10" s="674"/>
      <c r="H10" s="139">
        <v>35</v>
      </c>
      <c r="I10" s="179">
        <v>51400</v>
      </c>
      <c r="J10" s="675"/>
      <c r="K10" s="139" t="s">
        <v>221</v>
      </c>
      <c r="L10" s="65" t="s">
        <v>205</v>
      </c>
      <c r="M10" s="184">
        <v>48500</v>
      </c>
      <c r="N10" s="63"/>
      <c r="O10" s="66"/>
      <c r="P10" s="66"/>
      <c r="Q10" s="66"/>
      <c r="R10" s="66"/>
      <c r="S10" s="66"/>
      <c r="T10" s="66"/>
    </row>
    <row r="11" spans="1:20" ht="18" customHeight="1" thickBot="1">
      <c r="A11" s="139">
        <v>12</v>
      </c>
      <c r="B11" s="180">
        <v>61000</v>
      </c>
      <c r="C11" s="674"/>
      <c r="D11" s="139" t="s">
        <v>207</v>
      </c>
      <c r="E11" s="65" t="s">
        <v>205</v>
      </c>
      <c r="F11" s="184">
        <v>51000</v>
      </c>
      <c r="G11" s="674"/>
      <c r="H11" s="139">
        <v>40</v>
      </c>
      <c r="I11" s="179">
        <v>51400</v>
      </c>
      <c r="J11" s="675"/>
      <c r="K11" s="139" t="s">
        <v>222</v>
      </c>
      <c r="L11" s="65" t="s">
        <v>205</v>
      </c>
      <c r="M11" s="184">
        <v>48500</v>
      </c>
      <c r="N11" s="63"/>
      <c r="O11" s="66"/>
      <c r="P11" s="66"/>
      <c r="Q11" s="66"/>
      <c r="R11" s="66"/>
      <c r="S11" s="66"/>
      <c r="T11" s="66"/>
    </row>
    <row r="12" spans="1:20" ht="18" customHeight="1" thickBot="1">
      <c r="A12" s="139">
        <v>14</v>
      </c>
      <c r="B12" s="180">
        <v>61000</v>
      </c>
      <c r="C12" s="674"/>
      <c r="D12" s="139" t="s">
        <v>208</v>
      </c>
      <c r="E12" s="65" t="s">
        <v>205</v>
      </c>
      <c r="F12" s="184">
        <v>51000</v>
      </c>
      <c r="G12" s="674"/>
      <c r="H12" s="139">
        <v>45</v>
      </c>
      <c r="I12" s="179">
        <v>51400</v>
      </c>
      <c r="J12" s="675"/>
      <c r="K12" s="139" t="s">
        <v>223</v>
      </c>
      <c r="L12" s="65" t="s">
        <v>205</v>
      </c>
      <c r="M12" s="184">
        <v>48500</v>
      </c>
      <c r="N12" s="63"/>
      <c r="O12" s="66"/>
      <c r="P12" s="66"/>
      <c r="Q12" s="66"/>
      <c r="R12" s="66"/>
      <c r="S12" s="66"/>
      <c r="T12" s="66"/>
    </row>
    <row r="13" spans="1:20" ht="18" customHeight="1" thickBot="1">
      <c r="A13" s="139">
        <v>16</v>
      </c>
      <c r="B13" s="180">
        <v>61000</v>
      </c>
      <c r="C13" s="674"/>
      <c r="D13" s="139" t="s">
        <v>209</v>
      </c>
      <c r="E13" s="65" t="s">
        <v>205</v>
      </c>
      <c r="F13" s="184">
        <v>51000</v>
      </c>
      <c r="G13" s="674"/>
      <c r="H13" s="139">
        <v>50</v>
      </c>
      <c r="I13" s="179">
        <v>51400</v>
      </c>
      <c r="J13" s="675"/>
      <c r="K13" s="139" t="s">
        <v>224</v>
      </c>
      <c r="L13" s="65" t="s">
        <v>212</v>
      </c>
      <c r="M13" s="184">
        <v>48500</v>
      </c>
      <c r="N13" s="63"/>
      <c r="O13" s="66"/>
      <c r="P13" s="66"/>
      <c r="Q13" s="66"/>
      <c r="R13" s="66"/>
      <c r="S13" s="66"/>
      <c r="T13" s="66"/>
    </row>
    <row r="14" spans="1:20" ht="18" customHeight="1" thickBot="1">
      <c r="A14" s="139">
        <v>18</v>
      </c>
      <c r="B14" s="180">
        <v>61000</v>
      </c>
      <c r="C14" s="674"/>
      <c r="D14" s="139" t="s">
        <v>210</v>
      </c>
      <c r="E14" s="65" t="s">
        <v>205</v>
      </c>
      <c r="F14" s="184">
        <v>51000</v>
      </c>
      <c r="G14" s="674"/>
      <c r="H14" s="139">
        <v>63</v>
      </c>
      <c r="I14" s="179">
        <v>51400</v>
      </c>
      <c r="J14" s="675"/>
      <c r="K14" s="139" t="s">
        <v>225</v>
      </c>
      <c r="L14" s="65" t="s">
        <v>212</v>
      </c>
      <c r="M14" s="184">
        <v>48500</v>
      </c>
      <c r="N14" s="63"/>
      <c r="O14" s="66"/>
      <c r="P14" s="66"/>
      <c r="Q14" s="66"/>
      <c r="R14" s="66"/>
      <c r="S14" s="66"/>
      <c r="T14" s="66"/>
    </row>
    <row r="15" spans="1:20" ht="18" customHeight="1" thickBot="1">
      <c r="A15" s="139">
        <v>20</v>
      </c>
      <c r="B15" s="180">
        <v>61000</v>
      </c>
      <c r="C15" s="674"/>
      <c r="D15" s="139" t="s">
        <v>211</v>
      </c>
      <c r="E15" s="69" t="s">
        <v>212</v>
      </c>
      <c r="F15" s="184">
        <v>51000</v>
      </c>
      <c r="G15" s="674"/>
      <c r="H15" s="139">
        <v>75</v>
      </c>
      <c r="I15" s="179">
        <v>51400</v>
      </c>
      <c r="J15" s="675"/>
      <c r="K15" s="139" t="s">
        <v>226</v>
      </c>
      <c r="L15" s="65" t="s">
        <v>212</v>
      </c>
      <c r="M15" s="184">
        <v>48500</v>
      </c>
      <c r="N15" s="63"/>
      <c r="O15" s="66"/>
      <c r="P15" s="66"/>
      <c r="Q15" s="66"/>
      <c r="R15" s="66"/>
      <c r="S15" s="66"/>
      <c r="T15" s="66"/>
    </row>
    <row r="16" spans="1:20" ht="18" customHeight="1" thickBot="1">
      <c r="A16" s="139">
        <v>22</v>
      </c>
      <c r="B16" s="180">
        <v>77500</v>
      </c>
      <c r="C16" s="674"/>
      <c r="D16" s="139" t="s">
        <v>658</v>
      </c>
      <c r="E16" s="679">
        <v>4</v>
      </c>
      <c r="F16" s="184">
        <v>51000</v>
      </c>
      <c r="G16" s="674"/>
      <c r="H16" s="139">
        <v>90</v>
      </c>
      <c r="I16" s="180">
        <v>51900</v>
      </c>
      <c r="J16" s="675"/>
      <c r="K16" s="181" t="s">
        <v>227</v>
      </c>
      <c r="L16" s="188">
        <v>6</v>
      </c>
      <c r="M16" s="184">
        <v>48500</v>
      </c>
      <c r="N16" s="63"/>
    </row>
    <row r="17" spans="1:14" ht="18" customHeight="1">
      <c r="A17" s="139">
        <v>24</v>
      </c>
      <c r="B17" s="180">
        <v>77500</v>
      </c>
      <c r="C17" s="674"/>
      <c r="D17" s="139" t="s">
        <v>213</v>
      </c>
      <c r="E17" s="679" t="s">
        <v>659</v>
      </c>
      <c r="F17" s="184">
        <v>51000</v>
      </c>
      <c r="G17" s="674"/>
      <c r="H17" s="139">
        <v>100</v>
      </c>
      <c r="I17" s="180">
        <v>51400</v>
      </c>
      <c r="J17" s="675"/>
      <c r="M17" s="64"/>
      <c r="N17" s="63"/>
    </row>
    <row r="18" spans="1:14" ht="18" customHeight="1" thickBot="1">
      <c r="A18" s="181">
        <v>27</v>
      </c>
      <c r="B18" s="182">
        <v>77500</v>
      </c>
      <c r="C18" s="674"/>
      <c r="D18" s="139" t="s">
        <v>214</v>
      </c>
      <c r="E18" s="69">
        <v>6</v>
      </c>
      <c r="F18" s="140">
        <v>55000</v>
      </c>
      <c r="G18" s="674"/>
      <c r="H18" s="181">
        <v>125</v>
      </c>
      <c r="I18" s="182">
        <v>53800</v>
      </c>
      <c r="J18" s="675"/>
      <c r="N18" s="63"/>
    </row>
    <row r="19" spans="1:14" ht="18" customHeight="1">
      <c r="C19" s="674"/>
      <c r="D19" s="139" t="s">
        <v>215</v>
      </c>
      <c r="E19" s="69">
        <v>6</v>
      </c>
      <c r="F19" s="140">
        <v>55000</v>
      </c>
      <c r="G19" s="674"/>
      <c r="H19" s="174"/>
      <c r="I19" s="174"/>
      <c r="J19" s="56"/>
      <c r="N19" s="63"/>
    </row>
    <row r="20" spans="1:14" ht="15.75" thickBot="1">
      <c r="D20" s="181" t="s">
        <v>216</v>
      </c>
      <c r="E20" s="185">
        <v>6</v>
      </c>
      <c r="F20" s="140">
        <v>55000</v>
      </c>
      <c r="N20" s="63"/>
    </row>
    <row r="21" spans="1:14" ht="15" customHeight="1">
      <c r="N21" s="63"/>
    </row>
    <row r="22" spans="1:14">
      <c r="N22" s="63"/>
    </row>
    <row r="23" spans="1:14">
      <c r="N23" s="63"/>
    </row>
    <row r="24" spans="1:14">
      <c r="N24" s="63"/>
    </row>
    <row r="25" spans="1:14">
      <c r="N25" s="63"/>
    </row>
    <row r="26" spans="1:14">
      <c r="N26" s="63"/>
    </row>
    <row r="27" spans="1:14">
      <c r="N27" s="63"/>
    </row>
    <row r="28" spans="1:14">
      <c r="N28" s="63"/>
    </row>
    <row r="29" spans="1:14">
      <c r="N29" s="63"/>
    </row>
    <row r="30" spans="1:14">
      <c r="N30" s="63"/>
    </row>
    <row r="31" spans="1:14">
      <c r="N31" s="63"/>
    </row>
  </sheetData>
  <mergeCells count="12">
    <mergeCell ref="K6:M6"/>
    <mergeCell ref="A6:B6"/>
    <mergeCell ref="A1:M1"/>
    <mergeCell ref="A2:M2"/>
    <mergeCell ref="A3:M3"/>
    <mergeCell ref="A5:M5"/>
    <mergeCell ref="A4:M4"/>
    <mergeCell ref="D6:F6"/>
    <mergeCell ref="H6:I6"/>
    <mergeCell ref="G6:G19"/>
    <mergeCell ref="C6:C19"/>
    <mergeCell ref="J6:J18"/>
  </mergeCells>
  <hyperlinks>
    <hyperlink ref="A5" r:id="rId1" display="Info@metizsib.ru"/>
    <hyperlink ref="A4" r:id="rId2"/>
  </hyperlinks>
  <pageMargins left="0.7" right="0.7" top="0.75" bottom="0.75" header="0.3" footer="0.3"/>
  <pageSetup paperSize="9" scale="75" orientation="portrait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view="pageBreakPreview" zoomScaleNormal="100" zoomScaleSheetLayoutView="100" workbookViewId="0">
      <selection activeCell="D55" sqref="D55"/>
    </sheetView>
  </sheetViews>
  <sheetFormatPr defaultRowHeight="15"/>
  <cols>
    <col min="1" max="1" width="15.28515625" customWidth="1"/>
    <col min="2" max="2" width="15" customWidth="1"/>
    <col min="3" max="3" width="6" customWidth="1"/>
    <col min="4" max="4" width="13.85546875" customWidth="1"/>
    <col min="5" max="5" width="9.85546875" customWidth="1"/>
    <col min="6" max="6" width="5.140625" customWidth="1"/>
    <col min="7" max="7" width="12.5703125" customWidth="1"/>
    <col min="8" max="8" width="11" customWidth="1"/>
  </cols>
  <sheetData>
    <row r="1" spans="1:9" ht="15.75" customHeight="1">
      <c r="A1" s="499" t="s">
        <v>28</v>
      </c>
      <c r="B1" s="499"/>
      <c r="C1" s="499"/>
      <c r="D1" s="499"/>
      <c r="E1" s="499"/>
      <c r="F1" s="499"/>
      <c r="G1" s="499"/>
      <c r="H1" s="499"/>
    </row>
    <row r="2" spans="1:9" ht="15.75" customHeight="1">
      <c r="A2" s="499" t="s">
        <v>29</v>
      </c>
      <c r="B2" s="499"/>
      <c r="C2" s="499"/>
      <c r="D2" s="499"/>
      <c r="E2" s="499"/>
      <c r="F2" s="499"/>
      <c r="G2" s="499"/>
      <c r="H2" s="499"/>
    </row>
    <row r="3" spans="1:9" ht="15.75" customHeight="1">
      <c r="A3" s="499" t="s">
        <v>31</v>
      </c>
      <c r="B3" s="499"/>
      <c r="C3" s="499"/>
      <c r="D3" s="499"/>
      <c r="E3" s="499"/>
      <c r="F3" s="499"/>
      <c r="G3" s="499"/>
      <c r="H3" s="499"/>
    </row>
    <row r="4" spans="1:9" ht="15.75" customHeight="1">
      <c r="A4" s="500" t="s">
        <v>30</v>
      </c>
      <c r="B4" s="500"/>
      <c r="C4" s="500"/>
      <c r="D4" s="500"/>
      <c r="E4" s="500"/>
      <c r="F4" s="500"/>
      <c r="G4" s="500"/>
      <c r="H4" s="500"/>
    </row>
    <row r="5" spans="1:9" ht="15.75" customHeight="1" thickBot="1">
      <c r="A5" s="500" t="s">
        <v>356</v>
      </c>
      <c r="B5" s="500"/>
      <c r="C5" s="500"/>
      <c r="D5" s="500"/>
      <c r="E5" s="500"/>
      <c r="F5" s="500"/>
      <c r="G5" s="500"/>
      <c r="H5" s="500"/>
    </row>
    <row r="6" spans="1:9" ht="46.5" customHeight="1">
      <c r="A6" s="665" t="s">
        <v>228</v>
      </c>
      <c r="B6" s="667"/>
      <c r="C6" s="685"/>
      <c r="D6" s="668" t="s">
        <v>229</v>
      </c>
      <c r="E6" s="669"/>
      <c r="F6" s="669"/>
      <c r="G6" s="669"/>
      <c r="H6" s="670"/>
      <c r="I6" s="72"/>
    </row>
    <row r="7" spans="1:9" ht="26.25" thickBot="1">
      <c r="A7" s="170" t="s">
        <v>112</v>
      </c>
      <c r="B7" s="171" t="s">
        <v>113</v>
      </c>
      <c r="C7" s="685"/>
      <c r="D7" s="197" t="s">
        <v>112</v>
      </c>
      <c r="E7" s="198" t="s">
        <v>113</v>
      </c>
      <c r="F7" s="199"/>
      <c r="G7" s="198" t="s">
        <v>112</v>
      </c>
      <c r="H7" s="200" t="s">
        <v>113</v>
      </c>
      <c r="I7" s="72"/>
    </row>
    <row r="8" spans="1:9" ht="18" customHeight="1">
      <c r="A8" s="204" t="s">
        <v>230</v>
      </c>
      <c r="B8" s="157">
        <v>49350</v>
      </c>
      <c r="C8" s="685"/>
      <c r="D8" s="202" t="s">
        <v>231</v>
      </c>
      <c r="E8" s="201">
        <v>49400</v>
      </c>
      <c r="F8" s="686"/>
      <c r="G8" s="202" t="s">
        <v>232</v>
      </c>
      <c r="H8" s="201">
        <v>48900</v>
      </c>
      <c r="I8" s="72"/>
    </row>
    <row r="9" spans="1:9" ht="18" customHeight="1">
      <c r="A9" s="204" t="s">
        <v>233</v>
      </c>
      <c r="B9" s="157">
        <v>48850</v>
      </c>
      <c r="C9" s="685"/>
      <c r="D9" s="203" t="s">
        <v>234</v>
      </c>
      <c r="E9" s="191">
        <v>52900</v>
      </c>
      <c r="F9" s="687"/>
      <c r="G9" s="203" t="s">
        <v>235</v>
      </c>
      <c r="H9" s="191">
        <v>47200</v>
      </c>
      <c r="I9" s="72"/>
    </row>
    <row r="10" spans="1:9" ht="18" customHeight="1">
      <c r="A10" s="204" t="s">
        <v>236</v>
      </c>
      <c r="B10" s="157">
        <v>44350</v>
      </c>
      <c r="C10" s="685"/>
      <c r="D10" s="203" t="s">
        <v>237</v>
      </c>
      <c r="E10" s="191">
        <v>51900</v>
      </c>
      <c r="F10" s="687"/>
      <c r="G10" s="203" t="s">
        <v>238</v>
      </c>
      <c r="H10" s="191">
        <v>52400</v>
      </c>
      <c r="I10" s="72"/>
    </row>
    <row r="11" spans="1:9" ht="18" customHeight="1">
      <c r="A11" s="204" t="s">
        <v>239</v>
      </c>
      <c r="B11" s="157">
        <v>44350</v>
      </c>
      <c r="C11" s="685"/>
      <c r="D11" s="203" t="s">
        <v>240</v>
      </c>
      <c r="E11" s="191">
        <v>49400</v>
      </c>
      <c r="F11" s="687"/>
      <c r="G11" s="203" t="s">
        <v>241</v>
      </c>
      <c r="H11" s="191">
        <v>48900</v>
      </c>
      <c r="I11" s="72"/>
    </row>
    <row r="12" spans="1:9" ht="18" customHeight="1">
      <c r="A12" s="204" t="s">
        <v>242</v>
      </c>
      <c r="B12" s="157">
        <v>44350</v>
      </c>
      <c r="C12" s="685"/>
      <c r="D12" s="203" t="s">
        <v>243</v>
      </c>
      <c r="E12" s="191">
        <v>48400</v>
      </c>
      <c r="F12" s="687"/>
      <c r="G12" s="203" t="s">
        <v>244</v>
      </c>
      <c r="H12" s="191">
        <v>47900</v>
      </c>
      <c r="I12" s="72"/>
    </row>
    <row r="13" spans="1:9" ht="18" customHeight="1">
      <c r="A13" s="204" t="s">
        <v>245</v>
      </c>
      <c r="B13" s="157">
        <v>44350</v>
      </c>
      <c r="C13" s="685"/>
      <c r="D13" s="203" t="s">
        <v>246</v>
      </c>
      <c r="E13" s="191">
        <v>48400</v>
      </c>
      <c r="F13" s="687"/>
      <c r="G13" s="203" t="s">
        <v>247</v>
      </c>
      <c r="H13" s="191">
        <v>48400</v>
      </c>
      <c r="I13" s="72"/>
    </row>
    <row r="14" spans="1:9" ht="18" customHeight="1">
      <c r="A14" s="204" t="s">
        <v>248</v>
      </c>
      <c r="B14" s="157">
        <v>44350</v>
      </c>
      <c r="C14" s="685"/>
      <c r="D14" s="203" t="s">
        <v>249</v>
      </c>
      <c r="E14" s="191">
        <v>47200</v>
      </c>
      <c r="F14" s="687"/>
      <c r="G14" s="203" t="s">
        <v>250</v>
      </c>
      <c r="H14" s="191">
        <v>47200</v>
      </c>
      <c r="I14" s="72"/>
    </row>
    <row r="15" spans="1:9" ht="18" customHeight="1">
      <c r="A15" s="204" t="s">
        <v>251</v>
      </c>
      <c r="B15" s="157">
        <v>44350</v>
      </c>
      <c r="C15" s="685"/>
      <c r="D15" s="203" t="s">
        <v>252</v>
      </c>
      <c r="E15" s="191">
        <v>48400</v>
      </c>
      <c r="F15" s="687"/>
      <c r="G15" s="203" t="s">
        <v>253</v>
      </c>
      <c r="H15" s="191">
        <v>48400</v>
      </c>
      <c r="I15" s="72"/>
    </row>
    <row r="16" spans="1:9" ht="18" customHeight="1" thickBot="1">
      <c r="A16" s="208" t="s">
        <v>254</v>
      </c>
      <c r="B16" s="193">
        <v>44350</v>
      </c>
      <c r="C16" s="685"/>
      <c r="D16" s="203" t="s">
        <v>255</v>
      </c>
      <c r="E16" s="191">
        <v>47200</v>
      </c>
      <c r="F16" s="687"/>
      <c r="G16" s="203" t="s">
        <v>256</v>
      </c>
      <c r="H16" s="191">
        <v>47200</v>
      </c>
      <c r="I16" s="72"/>
    </row>
    <row r="17" spans="1:9" ht="18" customHeight="1">
      <c r="A17" s="668" t="s">
        <v>257</v>
      </c>
      <c r="B17" s="670"/>
      <c r="C17" s="685"/>
      <c r="D17" s="203" t="s">
        <v>258</v>
      </c>
      <c r="E17" s="191">
        <v>48400</v>
      </c>
      <c r="F17" s="687"/>
      <c r="G17" s="203" t="s">
        <v>259</v>
      </c>
      <c r="H17" s="191">
        <v>47200</v>
      </c>
      <c r="I17" s="72"/>
    </row>
    <row r="18" spans="1:9" ht="18" customHeight="1">
      <c r="A18" s="629"/>
      <c r="B18" s="676"/>
      <c r="C18" s="685"/>
      <c r="D18" s="204" t="s">
        <v>260</v>
      </c>
      <c r="E18" s="191">
        <v>47200</v>
      </c>
      <c r="F18" s="687"/>
      <c r="G18" s="203" t="s">
        <v>261</v>
      </c>
      <c r="H18" s="191">
        <v>44400</v>
      </c>
      <c r="I18" s="72"/>
    </row>
    <row r="19" spans="1:9" ht="18" customHeight="1">
      <c r="A19" s="629"/>
      <c r="B19" s="676"/>
      <c r="C19" s="685"/>
      <c r="D19" s="204" t="s">
        <v>262</v>
      </c>
      <c r="E19" s="191">
        <v>44400</v>
      </c>
      <c r="F19" s="687"/>
      <c r="G19" s="203" t="s">
        <v>263</v>
      </c>
      <c r="H19" s="191">
        <v>44400</v>
      </c>
      <c r="I19" s="72"/>
    </row>
    <row r="20" spans="1:9" ht="18" customHeight="1" thickBot="1">
      <c r="A20" s="195" t="s">
        <v>112</v>
      </c>
      <c r="B20" s="196" t="s">
        <v>113</v>
      </c>
      <c r="C20" s="685"/>
      <c r="D20" s="204" t="s">
        <v>264</v>
      </c>
      <c r="E20" s="191">
        <v>44400</v>
      </c>
      <c r="F20" s="687"/>
      <c r="G20" s="203" t="s">
        <v>265</v>
      </c>
      <c r="H20" s="191">
        <v>47200</v>
      </c>
      <c r="I20" s="72"/>
    </row>
    <row r="21" spans="1:9" ht="18" customHeight="1">
      <c r="A21" s="206" t="s">
        <v>266</v>
      </c>
      <c r="B21" s="194">
        <v>44350</v>
      </c>
      <c r="C21" s="685"/>
      <c r="D21" s="204" t="s">
        <v>267</v>
      </c>
      <c r="E21" s="191">
        <v>48900</v>
      </c>
      <c r="F21" s="687"/>
      <c r="G21" s="203" t="s">
        <v>268</v>
      </c>
      <c r="H21" s="191">
        <v>44400</v>
      </c>
      <c r="I21" s="72"/>
    </row>
    <row r="22" spans="1:9" ht="18" customHeight="1">
      <c r="A22" s="207" t="s">
        <v>269</v>
      </c>
      <c r="B22" s="190">
        <v>44350</v>
      </c>
      <c r="C22" s="685"/>
      <c r="D22" s="204" t="s">
        <v>270</v>
      </c>
      <c r="E22" s="191">
        <v>47200</v>
      </c>
      <c r="F22" s="687"/>
      <c r="G22" s="203" t="s">
        <v>271</v>
      </c>
      <c r="H22" s="191">
        <v>44400</v>
      </c>
      <c r="I22" s="72"/>
    </row>
    <row r="23" spans="1:9" ht="18" customHeight="1">
      <c r="A23" s="204" t="s">
        <v>272</v>
      </c>
      <c r="B23" s="190">
        <v>44350</v>
      </c>
      <c r="C23" s="685"/>
      <c r="D23" s="204" t="s">
        <v>273</v>
      </c>
      <c r="E23" s="191">
        <v>44400</v>
      </c>
      <c r="F23" s="687"/>
      <c r="G23" s="203" t="s">
        <v>274</v>
      </c>
      <c r="H23" s="191">
        <v>44400</v>
      </c>
      <c r="I23" s="72"/>
    </row>
    <row r="24" spans="1:9" ht="18" customHeight="1">
      <c r="A24" s="204" t="s">
        <v>275</v>
      </c>
      <c r="B24" s="190">
        <v>44350</v>
      </c>
      <c r="C24" s="685"/>
      <c r="D24" s="204" t="s">
        <v>276</v>
      </c>
      <c r="E24" s="191">
        <v>52400</v>
      </c>
      <c r="F24" s="687"/>
      <c r="G24" s="203" t="s">
        <v>277</v>
      </c>
      <c r="H24" s="191">
        <v>44400</v>
      </c>
      <c r="I24" s="72"/>
    </row>
    <row r="25" spans="1:9" ht="18" customHeight="1">
      <c r="A25" s="204" t="s">
        <v>278</v>
      </c>
      <c r="B25" s="190">
        <v>44350</v>
      </c>
      <c r="C25" s="685"/>
      <c r="D25" s="204" t="s">
        <v>279</v>
      </c>
      <c r="E25" s="191">
        <v>47900</v>
      </c>
      <c r="F25" s="687"/>
      <c r="G25" s="203" t="s">
        <v>280</v>
      </c>
      <c r="H25" s="191">
        <v>44400</v>
      </c>
      <c r="I25" s="72"/>
    </row>
    <row r="26" spans="1:9" ht="18" customHeight="1">
      <c r="A26" s="204" t="s">
        <v>281</v>
      </c>
      <c r="B26" s="190">
        <v>44350</v>
      </c>
      <c r="C26" s="685"/>
      <c r="D26" s="204" t="s">
        <v>282</v>
      </c>
      <c r="E26" s="191">
        <v>44400</v>
      </c>
      <c r="F26" s="687"/>
      <c r="G26" s="203" t="s">
        <v>283</v>
      </c>
      <c r="H26" s="191">
        <v>51500</v>
      </c>
      <c r="I26" s="72"/>
    </row>
    <row r="27" spans="1:9" ht="18" customHeight="1">
      <c r="A27" s="204" t="s">
        <v>284</v>
      </c>
      <c r="B27" s="190">
        <v>44350</v>
      </c>
      <c r="C27" s="685"/>
      <c r="D27" s="204" t="s">
        <v>285</v>
      </c>
      <c r="E27" s="191">
        <v>44400</v>
      </c>
      <c r="F27" s="687"/>
      <c r="G27" s="203" t="s">
        <v>286</v>
      </c>
      <c r="H27" s="191">
        <v>51500</v>
      </c>
      <c r="I27" s="72"/>
    </row>
    <row r="28" spans="1:9" ht="18" customHeight="1">
      <c r="A28" s="204" t="s">
        <v>287</v>
      </c>
      <c r="B28" s="190">
        <v>44350</v>
      </c>
      <c r="C28" s="685"/>
      <c r="D28" s="204" t="s">
        <v>288</v>
      </c>
      <c r="E28" s="191">
        <v>44400</v>
      </c>
      <c r="F28" s="687"/>
      <c r="G28" s="203" t="s">
        <v>289</v>
      </c>
      <c r="H28" s="191">
        <v>51500</v>
      </c>
      <c r="I28" s="72"/>
    </row>
    <row r="29" spans="1:9" ht="18" customHeight="1" thickBot="1">
      <c r="A29" s="204" t="s">
        <v>290</v>
      </c>
      <c r="B29" s="190">
        <v>44350</v>
      </c>
      <c r="C29" s="685"/>
      <c r="D29" s="204" t="s">
        <v>291</v>
      </c>
      <c r="E29" s="191">
        <v>44400</v>
      </c>
      <c r="F29" s="687"/>
      <c r="G29" s="209" t="s">
        <v>292</v>
      </c>
      <c r="H29" s="210">
        <v>51500</v>
      </c>
      <c r="I29" s="72"/>
    </row>
    <row r="30" spans="1:9" ht="26.25" customHeight="1">
      <c r="A30" s="204" t="s">
        <v>293</v>
      </c>
      <c r="B30" s="190">
        <v>44350</v>
      </c>
      <c r="C30" s="685"/>
      <c r="D30" s="204" t="s">
        <v>294</v>
      </c>
      <c r="E30" s="191">
        <v>44400</v>
      </c>
      <c r="F30" s="687"/>
      <c r="G30" s="665" t="s">
        <v>295</v>
      </c>
      <c r="H30" s="667"/>
      <c r="I30" s="72"/>
    </row>
    <row r="31" spans="1:9" ht="24.75" customHeight="1" thickBot="1">
      <c r="A31" s="204" t="s">
        <v>296</v>
      </c>
      <c r="B31" s="190">
        <v>44350</v>
      </c>
      <c r="C31" s="685"/>
      <c r="D31" s="204" t="s">
        <v>297</v>
      </c>
      <c r="E31" s="191">
        <v>50500</v>
      </c>
      <c r="F31" s="687"/>
      <c r="G31" s="195" t="s">
        <v>112</v>
      </c>
      <c r="H31" s="196" t="s">
        <v>113</v>
      </c>
      <c r="I31" s="72"/>
    </row>
    <row r="32" spans="1:9" ht="18" customHeight="1">
      <c r="A32" s="204" t="s">
        <v>298</v>
      </c>
      <c r="B32" s="190">
        <v>44350</v>
      </c>
      <c r="C32" s="685"/>
      <c r="D32" s="204" t="s">
        <v>299</v>
      </c>
      <c r="E32" s="191">
        <v>44400</v>
      </c>
      <c r="F32" s="687"/>
      <c r="G32" s="213" t="s">
        <v>291</v>
      </c>
      <c r="H32" s="211">
        <v>49400</v>
      </c>
      <c r="I32" s="72"/>
    </row>
    <row r="33" spans="1:9" ht="18" customHeight="1">
      <c r="A33" s="204" t="s">
        <v>300</v>
      </c>
      <c r="B33" s="190">
        <v>44350</v>
      </c>
      <c r="C33" s="685"/>
      <c r="D33" s="204" t="s">
        <v>301</v>
      </c>
      <c r="E33" s="191">
        <v>44400</v>
      </c>
      <c r="F33" s="687"/>
      <c r="G33" s="213" t="s">
        <v>294</v>
      </c>
      <c r="H33" s="211">
        <v>49400</v>
      </c>
      <c r="I33" s="72"/>
    </row>
    <row r="34" spans="1:9" ht="18" customHeight="1">
      <c r="A34" s="204" t="s">
        <v>302</v>
      </c>
      <c r="B34" s="190">
        <v>44350</v>
      </c>
      <c r="C34" s="685"/>
      <c r="D34" s="203" t="s">
        <v>303</v>
      </c>
      <c r="E34" s="191">
        <v>44400</v>
      </c>
      <c r="F34" s="687"/>
      <c r="G34" s="203" t="s">
        <v>299</v>
      </c>
      <c r="H34" s="191">
        <v>49400</v>
      </c>
      <c r="I34" s="72"/>
    </row>
    <row r="35" spans="1:9" ht="18" customHeight="1">
      <c r="A35" s="204" t="s">
        <v>304</v>
      </c>
      <c r="B35" s="190">
        <v>44350</v>
      </c>
      <c r="C35" s="685"/>
      <c r="D35" s="203" t="s">
        <v>305</v>
      </c>
      <c r="E35" s="191">
        <v>50500</v>
      </c>
      <c r="F35" s="687"/>
      <c r="G35" s="203" t="s">
        <v>301</v>
      </c>
      <c r="H35" s="191">
        <v>49400</v>
      </c>
      <c r="I35" s="72"/>
    </row>
    <row r="36" spans="1:9" ht="18" customHeight="1">
      <c r="A36" s="204" t="s">
        <v>306</v>
      </c>
      <c r="B36" s="190">
        <v>44350</v>
      </c>
      <c r="C36" s="685"/>
      <c r="D36" s="203" t="s">
        <v>307</v>
      </c>
      <c r="E36" s="191">
        <v>44400</v>
      </c>
      <c r="F36" s="687"/>
      <c r="G36" s="203" t="s">
        <v>305</v>
      </c>
      <c r="H36" s="191">
        <v>49400</v>
      </c>
      <c r="I36" s="72"/>
    </row>
    <row r="37" spans="1:9" ht="18" customHeight="1">
      <c r="A37" s="204" t="s">
        <v>309</v>
      </c>
      <c r="B37" s="190">
        <v>44350</v>
      </c>
      <c r="C37" s="685"/>
      <c r="D37" s="203" t="s">
        <v>308</v>
      </c>
      <c r="E37" s="191">
        <v>43900</v>
      </c>
      <c r="F37" s="687"/>
      <c r="G37" s="203" t="s">
        <v>308</v>
      </c>
      <c r="H37" s="191">
        <v>49400</v>
      </c>
      <c r="I37" s="72"/>
    </row>
    <row r="38" spans="1:9" ht="18" customHeight="1">
      <c r="A38" s="204" t="s">
        <v>311</v>
      </c>
      <c r="B38" s="190">
        <v>44350</v>
      </c>
      <c r="C38" s="685"/>
      <c r="D38" s="203" t="s">
        <v>312</v>
      </c>
      <c r="E38" s="191">
        <v>50500</v>
      </c>
      <c r="F38" s="687"/>
      <c r="G38" s="203" t="s">
        <v>310</v>
      </c>
      <c r="H38" s="191">
        <v>53400</v>
      </c>
      <c r="I38" s="72"/>
    </row>
    <row r="39" spans="1:9" ht="18" customHeight="1">
      <c r="A39" s="204" t="s">
        <v>314</v>
      </c>
      <c r="B39" s="190">
        <v>44350</v>
      </c>
      <c r="C39" s="685"/>
      <c r="D39" s="203" t="s">
        <v>315</v>
      </c>
      <c r="E39" s="191">
        <v>49000</v>
      </c>
      <c r="F39" s="687"/>
      <c r="G39" s="203" t="s">
        <v>313</v>
      </c>
      <c r="H39" s="191">
        <v>53400</v>
      </c>
      <c r="I39" s="72"/>
    </row>
    <row r="40" spans="1:9" ht="18" customHeight="1">
      <c r="A40" s="204" t="s">
        <v>317</v>
      </c>
      <c r="B40" s="190">
        <v>46350</v>
      </c>
      <c r="C40" s="685"/>
      <c r="D40" s="203" t="s">
        <v>310</v>
      </c>
      <c r="E40" s="191">
        <v>50450</v>
      </c>
      <c r="F40" s="687"/>
      <c r="G40" s="203" t="s">
        <v>322</v>
      </c>
      <c r="H40" s="191">
        <v>53400</v>
      </c>
      <c r="I40" s="72"/>
    </row>
    <row r="41" spans="1:9" ht="18" customHeight="1">
      <c r="A41" s="204" t="s">
        <v>319</v>
      </c>
      <c r="B41" s="190">
        <v>51850</v>
      </c>
      <c r="C41" s="685"/>
      <c r="D41" s="203" t="s">
        <v>313</v>
      </c>
      <c r="E41" s="191">
        <v>50450</v>
      </c>
      <c r="F41" s="687"/>
      <c r="G41" s="203" t="s">
        <v>316</v>
      </c>
      <c r="H41" s="191">
        <v>55900</v>
      </c>
      <c r="I41" s="72"/>
    </row>
    <row r="42" spans="1:9" ht="18" customHeight="1">
      <c r="A42" s="204" t="s">
        <v>321</v>
      </c>
      <c r="B42" s="190">
        <v>51850</v>
      </c>
      <c r="C42" s="685"/>
      <c r="D42" s="203" t="s">
        <v>322</v>
      </c>
      <c r="E42" s="191">
        <v>50450</v>
      </c>
      <c r="F42" s="687"/>
      <c r="G42" s="203" t="s">
        <v>318</v>
      </c>
      <c r="H42" s="191">
        <v>56400</v>
      </c>
      <c r="I42" s="72"/>
    </row>
    <row r="43" spans="1:9" ht="18" customHeight="1" thickBot="1">
      <c r="A43" s="204" t="s">
        <v>324</v>
      </c>
      <c r="B43" s="191">
        <v>56350</v>
      </c>
      <c r="C43" s="685"/>
      <c r="D43" s="203" t="s">
        <v>325</v>
      </c>
      <c r="E43" s="191">
        <v>52050</v>
      </c>
      <c r="F43" s="687"/>
      <c r="G43" s="205" t="s">
        <v>320</v>
      </c>
      <c r="H43" s="192">
        <v>59400</v>
      </c>
      <c r="I43" s="72"/>
    </row>
    <row r="44" spans="1:9" ht="18" customHeight="1">
      <c r="A44" s="204" t="s">
        <v>327</v>
      </c>
      <c r="B44" s="191">
        <v>56350</v>
      </c>
      <c r="C44" s="685"/>
      <c r="D44" s="203" t="s">
        <v>316</v>
      </c>
      <c r="E44" s="191">
        <v>52050</v>
      </c>
      <c r="F44" s="687"/>
      <c r="G44" s="677" t="s">
        <v>323</v>
      </c>
      <c r="H44" s="678"/>
      <c r="I44" s="72"/>
    </row>
    <row r="45" spans="1:9" ht="18" customHeight="1">
      <c r="A45" s="203" t="s">
        <v>328</v>
      </c>
      <c r="B45" s="191">
        <v>59850</v>
      </c>
      <c r="C45" s="685"/>
      <c r="D45" s="203" t="s">
        <v>329</v>
      </c>
      <c r="E45" s="191">
        <v>52050</v>
      </c>
      <c r="F45" s="687"/>
      <c r="G45" s="170" t="s">
        <v>112</v>
      </c>
      <c r="H45" s="171" t="s">
        <v>326</v>
      </c>
      <c r="I45" s="72"/>
    </row>
    <row r="46" spans="1:9" ht="18" customHeight="1">
      <c r="A46" s="203" t="s">
        <v>330</v>
      </c>
      <c r="B46" s="191">
        <v>59850</v>
      </c>
      <c r="C46" s="685"/>
      <c r="D46" s="203" t="s">
        <v>331</v>
      </c>
      <c r="E46" s="191">
        <v>53450</v>
      </c>
      <c r="F46" s="687"/>
      <c r="G46" s="204" t="s">
        <v>230</v>
      </c>
      <c r="H46" s="157">
        <v>73450</v>
      </c>
      <c r="I46" s="72"/>
    </row>
    <row r="47" spans="1:9" ht="18" customHeight="1">
      <c r="A47" s="203" t="s">
        <v>333</v>
      </c>
      <c r="B47" s="191">
        <v>60850</v>
      </c>
      <c r="C47" s="685"/>
      <c r="D47" s="203" t="s">
        <v>318</v>
      </c>
      <c r="E47" s="191">
        <v>53450</v>
      </c>
      <c r="F47" s="687"/>
      <c r="G47" s="204" t="s">
        <v>233</v>
      </c>
      <c r="H47" s="157">
        <v>73450</v>
      </c>
      <c r="I47" s="72"/>
    </row>
    <row r="48" spans="1:9" ht="18" customHeight="1">
      <c r="A48" s="203" t="s">
        <v>335</v>
      </c>
      <c r="B48" s="191">
        <v>60850</v>
      </c>
      <c r="C48" s="685"/>
      <c r="D48" s="203" t="s">
        <v>336</v>
      </c>
      <c r="E48" s="191">
        <v>53450</v>
      </c>
      <c r="F48" s="687"/>
      <c r="G48" s="204" t="s">
        <v>332</v>
      </c>
      <c r="H48" s="157">
        <v>42400</v>
      </c>
      <c r="I48" s="72"/>
    </row>
    <row r="49" spans="1:9" ht="18" customHeight="1" thickBot="1">
      <c r="A49" s="205" t="s">
        <v>337</v>
      </c>
      <c r="B49" s="192">
        <v>61850</v>
      </c>
      <c r="C49" s="685"/>
      <c r="D49" s="203" t="s">
        <v>320</v>
      </c>
      <c r="E49" s="191">
        <v>54850</v>
      </c>
      <c r="F49" s="687"/>
      <c r="G49" s="204" t="s">
        <v>334</v>
      </c>
      <c r="H49" s="157">
        <v>71400</v>
      </c>
      <c r="I49" s="72"/>
    </row>
    <row r="50" spans="1:9" ht="18" customHeight="1" thickBot="1">
      <c r="C50" s="680"/>
      <c r="D50" s="205" t="s">
        <v>338</v>
      </c>
      <c r="E50" s="191">
        <v>54850</v>
      </c>
      <c r="F50" s="687"/>
      <c r="G50" s="204" t="s">
        <v>251</v>
      </c>
      <c r="H50" s="157">
        <v>70400</v>
      </c>
      <c r="I50" s="72"/>
    </row>
    <row r="51" spans="1:9">
      <c r="D51" s="189"/>
      <c r="E51" s="189"/>
      <c r="F51" s="687"/>
      <c r="G51" s="204" t="s">
        <v>254</v>
      </c>
      <c r="H51" s="157">
        <v>70400</v>
      </c>
      <c r="I51" s="72"/>
    </row>
    <row r="52" spans="1:9">
      <c r="D52" s="189"/>
      <c r="E52" s="189"/>
      <c r="F52" s="687"/>
      <c r="G52" s="204" t="s">
        <v>339</v>
      </c>
      <c r="H52" s="157">
        <v>69400</v>
      </c>
      <c r="I52" s="72"/>
    </row>
    <row r="53" spans="1:9">
      <c r="D53" s="189"/>
      <c r="E53" s="189"/>
      <c r="F53" s="687"/>
      <c r="G53" s="204" t="s">
        <v>275</v>
      </c>
      <c r="H53" s="157">
        <v>70400</v>
      </c>
      <c r="I53" s="72"/>
    </row>
    <row r="54" spans="1:9">
      <c r="D54" s="189"/>
      <c r="E54" s="189"/>
      <c r="F54" s="687"/>
      <c r="G54" s="204" t="s">
        <v>281</v>
      </c>
      <c r="H54" s="157">
        <v>70200</v>
      </c>
      <c r="I54" s="72"/>
    </row>
    <row r="55" spans="1:9">
      <c r="D55" s="189"/>
      <c r="E55" s="189"/>
      <c r="F55" s="687"/>
      <c r="G55" s="204" t="s">
        <v>290</v>
      </c>
      <c r="H55" s="157">
        <v>70400</v>
      </c>
      <c r="I55" s="72"/>
    </row>
    <row r="56" spans="1:9">
      <c r="D56" s="189"/>
      <c r="E56" s="189"/>
      <c r="F56" s="687"/>
      <c r="G56" s="204" t="s">
        <v>340</v>
      </c>
      <c r="H56" s="157">
        <v>70400</v>
      </c>
      <c r="I56" s="72"/>
    </row>
    <row r="57" spans="1:9" ht="30">
      <c r="F57" s="687"/>
      <c r="G57" s="204" t="s">
        <v>341</v>
      </c>
      <c r="H57" s="157">
        <v>67400</v>
      </c>
      <c r="I57" s="72"/>
    </row>
    <row r="58" spans="1:9" ht="30.75" thickBot="1">
      <c r="F58" s="687"/>
      <c r="G58" s="212" t="s">
        <v>342</v>
      </c>
      <c r="H58" s="160">
        <v>67400</v>
      </c>
    </row>
    <row r="59" spans="1:9" ht="15.75">
      <c r="G59" s="73"/>
      <c r="H59" s="73"/>
    </row>
  </sheetData>
  <mergeCells count="12">
    <mergeCell ref="G30:H30"/>
    <mergeCell ref="A6:B6"/>
    <mergeCell ref="A17:B19"/>
    <mergeCell ref="G44:H44"/>
    <mergeCell ref="A1:H1"/>
    <mergeCell ref="A2:H2"/>
    <mergeCell ref="A3:H3"/>
    <mergeCell ref="A5:H5"/>
    <mergeCell ref="D6:H6"/>
    <mergeCell ref="A4:H4"/>
    <mergeCell ref="C6:C49"/>
    <mergeCell ref="F8:F58"/>
  </mergeCells>
  <hyperlinks>
    <hyperlink ref="A5" r:id="rId1" display="Info@metizsib.ru"/>
    <hyperlink ref="A4" r:id="rId2"/>
  </hyperlinks>
  <pageMargins left="0.7" right="0.7" top="0.75" bottom="0.75" header="0.3" footer="0.3"/>
  <pageSetup paperSize="9" scale="70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16" zoomScale="60" zoomScaleNormal="100" workbookViewId="0">
      <selection sqref="A1:G1"/>
    </sheetView>
  </sheetViews>
  <sheetFormatPr defaultColWidth="16.5703125" defaultRowHeight="12.75"/>
  <cols>
    <col min="1" max="1" width="38.85546875" style="1" customWidth="1"/>
    <col min="2" max="2" width="32.42578125" style="1" customWidth="1"/>
    <col min="3" max="3" width="19.85546875" style="1" customWidth="1"/>
    <col min="4" max="4" width="17.5703125" style="1" customWidth="1"/>
    <col min="5" max="5" width="19.42578125" style="1" customWidth="1"/>
    <col min="6" max="8" width="16.5703125" style="1"/>
    <col min="9" max="9" width="31.140625" style="1" customWidth="1"/>
    <col min="10" max="250" width="16.5703125" style="1"/>
    <col min="251" max="251" width="38.85546875" style="1" customWidth="1"/>
    <col min="252" max="252" width="32.42578125" style="1" customWidth="1"/>
    <col min="253" max="253" width="19.85546875" style="1" customWidth="1"/>
    <col min="254" max="254" width="17.5703125" style="1" customWidth="1"/>
    <col min="255" max="256" width="19.42578125" style="1" customWidth="1"/>
    <col min="257" max="257" width="0" style="1" hidden="1" customWidth="1"/>
    <col min="258" max="258" width="22.140625" style="1" customWidth="1"/>
    <col min="259" max="259" width="20" style="1" customWidth="1"/>
    <col min="260" max="260" width="0" style="1" hidden="1" customWidth="1"/>
    <col min="261" max="261" width="1.85546875" style="1" customWidth="1"/>
    <col min="262" max="506" width="16.5703125" style="1"/>
    <col min="507" max="507" width="38.85546875" style="1" customWidth="1"/>
    <col min="508" max="508" width="32.42578125" style="1" customWidth="1"/>
    <col min="509" max="509" width="19.85546875" style="1" customWidth="1"/>
    <col min="510" max="510" width="17.5703125" style="1" customWidth="1"/>
    <col min="511" max="512" width="19.42578125" style="1" customWidth="1"/>
    <col min="513" max="513" width="0" style="1" hidden="1" customWidth="1"/>
    <col min="514" max="514" width="22.140625" style="1" customWidth="1"/>
    <col min="515" max="515" width="20" style="1" customWidth="1"/>
    <col min="516" max="516" width="0" style="1" hidden="1" customWidth="1"/>
    <col min="517" max="517" width="1.85546875" style="1" customWidth="1"/>
    <col min="518" max="762" width="16.5703125" style="1"/>
    <col min="763" max="763" width="38.85546875" style="1" customWidth="1"/>
    <col min="764" max="764" width="32.42578125" style="1" customWidth="1"/>
    <col min="765" max="765" width="19.85546875" style="1" customWidth="1"/>
    <col min="766" max="766" width="17.5703125" style="1" customWidth="1"/>
    <col min="767" max="768" width="19.42578125" style="1" customWidth="1"/>
    <col min="769" max="769" width="0" style="1" hidden="1" customWidth="1"/>
    <col min="770" max="770" width="22.140625" style="1" customWidth="1"/>
    <col min="771" max="771" width="20" style="1" customWidth="1"/>
    <col min="772" max="772" width="0" style="1" hidden="1" customWidth="1"/>
    <col min="773" max="773" width="1.85546875" style="1" customWidth="1"/>
    <col min="774" max="1018" width="16.5703125" style="1"/>
    <col min="1019" max="1019" width="38.85546875" style="1" customWidth="1"/>
    <col min="1020" max="1020" width="32.42578125" style="1" customWidth="1"/>
    <col min="1021" max="1021" width="19.85546875" style="1" customWidth="1"/>
    <col min="1022" max="1022" width="17.5703125" style="1" customWidth="1"/>
    <col min="1023" max="1024" width="19.42578125" style="1" customWidth="1"/>
    <col min="1025" max="1025" width="0" style="1" hidden="1" customWidth="1"/>
    <col min="1026" max="1026" width="22.140625" style="1" customWidth="1"/>
    <col min="1027" max="1027" width="20" style="1" customWidth="1"/>
    <col min="1028" max="1028" width="0" style="1" hidden="1" customWidth="1"/>
    <col min="1029" max="1029" width="1.85546875" style="1" customWidth="1"/>
    <col min="1030" max="1274" width="16.5703125" style="1"/>
    <col min="1275" max="1275" width="38.85546875" style="1" customWidth="1"/>
    <col min="1276" max="1276" width="32.42578125" style="1" customWidth="1"/>
    <col min="1277" max="1277" width="19.85546875" style="1" customWidth="1"/>
    <col min="1278" max="1278" width="17.5703125" style="1" customWidth="1"/>
    <col min="1279" max="1280" width="19.42578125" style="1" customWidth="1"/>
    <col min="1281" max="1281" width="0" style="1" hidden="1" customWidth="1"/>
    <col min="1282" max="1282" width="22.140625" style="1" customWidth="1"/>
    <col min="1283" max="1283" width="20" style="1" customWidth="1"/>
    <col min="1284" max="1284" width="0" style="1" hidden="1" customWidth="1"/>
    <col min="1285" max="1285" width="1.85546875" style="1" customWidth="1"/>
    <col min="1286" max="1530" width="16.5703125" style="1"/>
    <col min="1531" max="1531" width="38.85546875" style="1" customWidth="1"/>
    <col min="1532" max="1532" width="32.42578125" style="1" customWidth="1"/>
    <col min="1533" max="1533" width="19.85546875" style="1" customWidth="1"/>
    <col min="1534" max="1534" width="17.5703125" style="1" customWidth="1"/>
    <col min="1535" max="1536" width="19.42578125" style="1" customWidth="1"/>
    <col min="1537" max="1537" width="0" style="1" hidden="1" customWidth="1"/>
    <col min="1538" max="1538" width="22.140625" style="1" customWidth="1"/>
    <col min="1539" max="1539" width="20" style="1" customWidth="1"/>
    <col min="1540" max="1540" width="0" style="1" hidden="1" customWidth="1"/>
    <col min="1541" max="1541" width="1.85546875" style="1" customWidth="1"/>
    <col min="1542" max="1786" width="16.5703125" style="1"/>
    <col min="1787" max="1787" width="38.85546875" style="1" customWidth="1"/>
    <col min="1788" max="1788" width="32.42578125" style="1" customWidth="1"/>
    <col min="1789" max="1789" width="19.85546875" style="1" customWidth="1"/>
    <col min="1790" max="1790" width="17.5703125" style="1" customWidth="1"/>
    <col min="1791" max="1792" width="19.42578125" style="1" customWidth="1"/>
    <col min="1793" max="1793" width="0" style="1" hidden="1" customWidth="1"/>
    <col min="1794" max="1794" width="22.140625" style="1" customWidth="1"/>
    <col min="1795" max="1795" width="20" style="1" customWidth="1"/>
    <col min="1796" max="1796" width="0" style="1" hidden="1" customWidth="1"/>
    <col min="1797" max="1797" width="1.85546875" style="1" customWidth="1"/>
    <col min="1798" max="2042" width="16.5703125" style="1"/>
    <col min="2043" max="2043" width="38.85546875" style="1" customWidth="1"/>
    <col min="2044" max="2044" width="32.42578125" style="1" customWidth="1"/>
    <col min="2045" max="2045" width="19.85546875" style="1" customWidth="1"/>
    <col min="2046" max="2046" width="17.5703125" style="1" customWidth="1"/>
    <col min="2047" max="2048" width="19.42578125" style="1" customWidth="1"/>
    <col min="2049" max="2049" width="0" style="1" hidden="1" customWidth="1"/>
    <col min="2050" max="2050" width="22.140625" style="1" customWidth="1"/>
    <col min="2051" max="2051" width="20" style="1" customWidth="1"/>
    <col min="2052" max="2052" width="0" style="1" hidden="1" customWidth="1"/>
    <col min="2053" max="2053" width="1.85546875" style="1" customWidth="1"/>
    <col min="2054" max="2298" width="16.5703125" style="1"/>
    <col min="2299" max="2299" width="38.85546875" style="1" customWidth="1"/>
    <col min="2300" max="2300" width="32.42578125" style="1" customWidth="1"/>
    <col min="2301" max="2301" width="19.85546875" style="1" customWidth="1"/>
    <col min="2302" max="2302" width="17.5703125" style="1" customWidth="1"/>
    <col min="2303" max="2304" width="19.42578125" style="1" customWidth="1"/>
    <col min="2305" max="2305" width="0" style="1" hidden="1" customWidth="1"/>
    <col min="2306" max="2306" width="22.140625" style="1" customWidth="1"/>
    <col min="2307" max="2307" width="20" style="1" customWidth="1"/>
    <col min="2308" max="2308" width="0" style="1" hidden="1" customWidth="1"/>
    <col min="2309" max="2309" width="1.85546875" style="1" customWidth="1"/>
    <col min="2310" max="2554" width="16.5703125" style="1"/>
    <col min="2555" max="2555" width="38.85546875" style="1" customWidth="1"/>
    <col min="2556" max="2556" width="32.42578125" style="1" customWidth="1"/>
    <col min="2557" max="2557" width="19.85546875" style="1" customWidth="1"/>
    <col min="2558" max="2558" width="17.5703125" style="1" customWidth="1"/>
    <col min="2559" max="2560" width="19.42578125" style="1" customWidth="1"/>
    <col min="2561" max="2561" width="0" style="1" hidden="1" customWidth="1"/>
    <col min="2562" max="2562" width="22.140625" style="1" customWidth="1"/>
    <col min="2563" max="2563" width="20" style="1" customWidth="1"/>
    <col min="2564" max="2564" width="0" style="1" hidden="1" customWidth="1"/>
    <col min="2565" max="2565" width="1.85546875" style="1" customWidth="1"/>
    <col min="2566" max="2810" width="16.5703125" style="1"/>
    <col min="2811" max="2811" width="38.85546875" style="1" customWidth="1"/>
    <col min="2812" max="2812" width="32.42578125" style="1" customWidth="1"/>
    <col min="2813" max="2813" width="19.85546875" style="1" customWidth="1"/>
    <col min="2814" max="2814" width="17.5703125" style="1" customWidth="1"/>
    <col min="2815" max="2816" width="19.42578125" style="1" customWidth="1"/>
    <col min="2817" max="2817" width="0" style="1" hidden="1" customWidth="1"/>
    <col min="2818" max="2818" width="22.140625" style="1" customWidth="1"/>
    <col min="2819" max="2819" width="20" style="1" customWidth="1"/>
    <col min="2820" max="2820" width="0" style="1" hidden="1" customWidth="1"/>
    <col min="2821" max="2821" width="1.85546875" style="1" customWidth="1"/>
    <col min="2822" max="3066" width="16.5703125" style="1"/>
    <col min="3067" max="3067" width="38.85546875" style="1" customWidth="1"/>
    <col min="3068" max="3068" width="32.42578125" style="1" customWidth="1"/>
    <col min="3069" max="3069" width="19.85546875" style="1" customWidth="1"/>
    <col min="3070" max="3070" width="17.5703125" style="1" customWidth="1"/>
    <col min="3071" max="3072" width="19.42578125" style="1" customWidth="1"/>
    <col min="3073" max="3073" width="0" style="1" hidden="1" customWidth="1"/>
    <col min="3074" max="3074" width="22.140625" style="1" customWidth="1"/>
    <col min="3075" max="3075" width="20" style="1" customWidth="1"/>
    <col min="3076" max="3076" width="0" style="1" hidden="1" customWidth="1"/>
    <col min="3077" max="3077" width="1.85546875" style="1" customWidth="1"/>
    <col min="3078" max="3322" width="16.5703125" style="1"/>
    <col min="3323" max="3323" width="38.85546875" style="1" customWidth="1"/>
    <col min="3324" max="3324" width="32.42578125" style="1" customWidth="1"/>
    <col min="3325" max="3325" width="19.85546875" style="1" customWidth="1"/>
    <col min="3326" max="3326" width="17.5703125" style="1" customWidth="1"/>
    <col min="3327" max="3328" width="19.42578125" style="1" customWidth="1"/>
    <col min="3329" max="3329" width="0" style="1" hidden="1" customWidth="1"/>
    <col min="3330" max="3330" width="22.140625" style="1" customWidth="1"/>
    <col min="3331" max="3331" width="20" style="1" customWidth="1"/>
    <col min="3332" max="3332" width="0" style="1" hidden="1" customWidth="1"/>
    <col min="3333" max="3333" width="1.85546875" style="1" customWidth="1"/>
    <col min="3334" max="3578" width="16.5703125" style="1"/>
    <col min="3579" max="3579" width="38.85546875" style="1" customWidth="1"/>
    <col min="3580" max="3580" width="32.42578125" style="1" customWidth="1"/>
    <col min="3581" max="3581" width="19.85546875" style="1" customWidth="1"/>
    <col min="3582" max="3582" width="17.5703125" style="1" customWidth="1"/>
    <col min="3583" max="3584" width="19.42578125" style="1" customWidth="1"/>
    <col min="3585" max="3585" width="0" style="1" hidden="1" customWidth="1"/>
    <col min="3586" max="3586" width="22.140625" style="1" customWidth="1"/>
    <col min="3587" max="3587" width="20" style="1" customWidth="1"/>
    <col min="3588" max="3588" width="0" style="1" hidden="1" customWidth="1"/>
    <col min="3589" max="3589" width="1.85546875" style="1" customWidth="1"/>
    <col min="3590" max="3834" width="16.5703125" style="1"/>
    <col min="3835" max="3835" width="38.85546875" style="1" customWidth="1"/>
    <col min="3836" max="3836" width="32.42578125" style="1" customWidth="1"/>
    <col min="3837" max="3837" width="19.85546875" style="1" customWidth="1"/>
    <col min="3838" max="3838" width="17.5703125" style="1" customWidth="1"/>
    <col min="3839" max="3840" width="19.42578125" style="1" customWidth="1"/>
    <col min="3841" max="3841" width="0" style="1" hidden="1" customWidth="1"/>
    <col min="3842" max="3842" width="22.140625" style="1" customWidth="1"/>
    <col min="3843" max="3843" width="20" style="1" customWidth="1"/>
    <col min="3844" max="3844" width="0" style="1" hidden="1" customWidth="1"/>
    <col min="3845" max="3845" width="1.85546875" style="1" customWidth="1"/>
    <col min="3846" max="4090" width="16.5703125" style="1"/>
    <col min="4091" max="4091" width="38.85546875" style="1" customWidth="1"/>
    <col min="4092" max="4092" width="32.42578125" style="1" customWidth="1"/>
    <col min="4093" max="4093" width="19.85546875" style="1" customWidth="1"/>
    <col min="4094" max="4094" width="17.5703125" style="1" customWidth="1"/>
    <col min="4095" max="4096" width="19.42578125" style="1" customWidth="1"/>
    <col min="4097" max="4097" width="0" style="1" hidden="1" customWidth="1"/>
    <col min="4098" max="4098" width="22.140625" style="1" customWidth="1"/>
    <col min="4099" max="4099" width="20" style="1" customWidth="1"/>
    <col min="4100" max="4100" width="0" style="1" hidden="1" customWidth="1"/>
    <col min="4101" max="4101" width="1.85546875" style="1" customWidth="1"/>
    <col min="4102" max="4346" width="16.5703125" style="1"/>
    <col min="4347" max="4347" width="38.85546875" style="1" customWidth="1"/>
    <col min="4348" max="4348" width="32.42578125" style="1" customWidth="1"/>
    <col min="4349" max="4349" width="19.85546875" style="1" customWidth="1"/>
    <col min="4350" max="4350" width="17.5703125" style="1" customWidth="1"/>
    <col min="4351" max="4352" width="19.42578125" style="1" customWidth="1"/>
    <col min="4353" max="4353" width="0" style="1" hidden="1" customWidth="1"/>
    <col min="4354" max="4354" width="22.140625" style="1" customWidth="1"/>
    <col min="4355" max="4355" width="20" style="1" customWidth="1"/>
    <col min="4356" max="4356" width="0" style="1" hidden="1" customWidth="1"/>
    <col min="4357" max="4357" width="1.85546875" style="1" customWidth="1"/>
    <col min="4358" max="4602" width="16.5703125" style="1"/>
    <col min="4603" max="4603" width="38.85546875" style="1" customWidth="1"/>
    <col min="4604" max="4604" width="32.42578125" style="1" customWidth="1"/>
    <col min="4605" max="4605" width="19.85546875" style="1" customWidth="1"/>
    <col min="4606" max="4606" width="17.5703125" style="1" customWidth="1"/>
    <col min="4607" max="4608" width="19.42578125" style="1" customWidth="1"/>
    <col min="4609" max="4609" width="0" style="1" hidden="1" customWidth="1"/>
    <col min="4610" max="4610" width="22.140625" style="1" customWidth="1"/>
    <col min="4611" max="4611" width="20" style="1" customWidth="1"/>
    <col min="4612" max="4612" width="0" style="1" hidden="1" customWidth="1"/>
    <col min="4613" max="4613" width="1.85546875" style="1" customWidth="1"/>
    <col min="4614" max="4858" width="16.5703125" style="1"/>
    <col min="4859" max="4859" width="38.85546875" style="1" customWidth="1"/>
    <col min="4860" max="4860" width="32.42578125" style="1" customWidth="1"/>
    <col min="4861" max="4861" width="19.85546875" style="1" customWidth="1"/>
    <col min="4862" max="4862" width="17.5703125" style="1" customWidth="1"/>
    <col min="4863" max="4864" width="19.42578125" style="1" customWidth="1"/>
    <col min="4865" max="4865" width="0" style="1" hidden="1" customWidth="1"/>
    <col min="4866" max="4866" width="22.140625" style="1" customWidth="1"/>
    <col min="4867" max="4867" width="20" style="1" customWidth="1"/>
    <col min="4868" max="4868" width="0" style="1" hidden="1" customWidth="1"/>
    <col min="4869" max="4869" width="1.85546875" style="1" customWidth="1"/>
    <col min="4870" max="5114" width="16.5703125" style="1"/>
    <col min="5115" max="5115" width="38.85546875" style="1" customWidth="1"/>
    <col min="5116" max="5116" width="32.42578125" style="1" customWidth="1"/>
    <col min="5117" max="5117" width="19.85546875" style="1" customWidth="1"/>
    <col min="5118" max="5118" width="17.5703125" style="1" customWidth="1"/>
    <col min="5119" max="5120" width="19.42578125" style="1" customWidth="1"/>
    <col min="5121" max="5121" width="0" style="1" hidden="1" customWidth="1"/>
    <col min="5122" max="5122" width="22.140625" style="1" customWidth="1"/>
    <col min="5123" max="5123" width="20" style="1" customWidth="1"/>
    <col min="5124" max="5124" width="0" style="1" hidden="1" customWidth="1"/>
    <col min="5125" max="5125" width="1.85546875" style="1" customWidth="1"/>
    <col min="5126" max="5370" width="16.5703125" style="1"/>
    <col min="5371" max="5371" width="38.85546875" style="1" customWidth="1"/>
    <col min="5372" max="5372" width="32.42578125" style="1" customWidth="1"/>
    <col min="5373" max="5373" width="19.85546875" style="1" customWidth="1"/>
    <col min="5374" max="5374" width="17.5703125" style="1" customWidth="1"/>
    <col min="5375" max="5376" width="19.42578125" style="1" customWidth="1"/>
    <col min="5377" max="5377" width="0" style="1" hidden="1" customWidth="1"/>
    <col min="5378" max="5378" width="22.140625" style="1" customWidth="1"/>
    <col min="5379" max="5379" width="20" style="1" customWidth="1"/>
    <col min="5380" max="5380" width="0" style="1" hidden="1" customWidth="1"/>
    <col min="5381" max="5381" width="1.85546875" style="1" customWidth="1"/>
    <col min="5382" max="5626" width="16.5703125" style="1"/>
    <col min="5627" max="5627" width="38.85546875" style="1" customWidth="1"/>
    <col min="5628" max="5628" width="32.42578125" style="1" customWidth="1"/>
    <col min="5629" max="5629" width="19.85546875" style="1" customWidth="1"/>
    <col min="5630" max="5630" width="17.5703125" style="1" customWidth="1"/>
    <col min="5631" max="5632" width="19.42578125" style="1" customWidth="1"/>
    <col min="5633" max="5633" width="0" style="1" hidden="1" customWidth="1"/>
    <col min="5634" max="5634" width="22.140625" style="1" customWidth="1"/>
    <col min="5635" max="5635" width="20" style="1" customWidth="1"/>
    <col min="5636" max="5636" width="0" style="1" hidden="1" customWidth="1"/>
    <col min="5637" max="5637" width="1.85546875" style="1" customWidth="1"/>
    <col min="5638" max="5882" width="16.5703125" style="1"/>
    <col min="5883" max="5883" width="38.85546875" style="1" customWidth="1"/>
    <col min="5884" max="5884" width="32.42578125" style="1" customWidth="1"/>
    <col min="5885" max="5885" width="19.85546875" style="1" customWidth="1"/>
    <col min="5886" max="5886" width="17.5703125" style="1" customWidth="1"/>
    <col min="5887" max="5888" width="19.42578125" style="1" customWidth="1"/>
    <col min="5889" max="5889" width="0" style="1" hidden="1" customWidth="1"/>
    <col min="5890" max="5890" width="22.140625" style="1" customWidth="1"/>
    <col min="5891" max="5891" width="20" style="1" customWidth="1"/>
    <col min="5892" max="5892" width="0" style="1" hidden="1" customWidth="1"/>
    <col min="5893" max="5893" width="1.85546875" style="1" customWidth="1"/>
    <col min="5894" max="6138" width="16.5703125" style="1"/>
    <col min="6139" max="6139" width="38.85546875" style="1" customWidth="1"/>
    <col min="6140" max="6140" width="32.42578125" style="1" customWidth="1"/>
    <col min="6141" max="6141" width="19.85546875" style="1" customWidth="1"/>
    <col min="6142" max="6142" width="17.5703125" style="1" customWidth="1"/>
    <col min="6143" max="6144" width="19.42578125" style="1" customWidth="1"/>
    <col min="6145" max="6145" width="0" style="1" hidden="1" customWidth="1"/>
    <col min="6146" max="6146" width="22.140625" style="1" customWidth="1"/>
    <col min="6147" max="6147" width="20" style="1" customWidth="1"/>
    <col min="6148" max="6148" width="0" style="1" hidden="1" customWidth="1"/>
    <col min="6149" max="6149" width="1.85546875" style="1" customWidth="1"/>
    <col min="6150" max="6394" width="16.5703125" style="1"/>
    <col min="6395" max="6395" width="38.85546875" style="1" customWidth="1"/>
    <col min="6396" max="6396" width="32.42578125" style="1" customWidth="1"/>
    <col min="6397" max="6397" width="19.85546875" style="1" customWidth="1"/>
    <col min="6398" max="6398" width="17.5703125" style="1" customWidth="1"/>
    <col min="6399" max="6400" width="19.42578125" style="1" customWidth="1"/>
    <col min="6401" max="6401" width="0" style="1" hidden="1" customWidth="1"/>
    <col min="6402" max="6402" width="22.140625" style="1" customWidth="1"/>
    <col min="6403" max="6403" width="20" style="1" customWidth="1"/>
    <col min="6404" max="6404" width="0" style="1" hidden="1" customWidth="1"/>
    <col min="6405" max="6405" width="1.85546875" style="1" customWidth="1"/>
    <col min="6406" max="6650" width="16.5703125" style="1"/>
    <col min="6651" max="6651" width="38.85546875" style="1" customWidth="1"/>
    <col min="6652" max="6652" width="32.42578125" style="1" customWidth="1"/>
    <col min="6653" max="6653" width="19.85546875" style="1" customWidth="1"/>
    <col min="6654" max="6654" width="17.5703125" style="1" customWidth="1"/>
    <col min="6655" max="6656" width="19.42578125" style="1" customWidth="1"/>
    <col min="6657" max="6657" width="0" style="1" hidden="1" customWidth="1"/>
    <col min="6658" max="6658" width="22.140625" style="1" customWidth="1"/>
    <col min="6659" max="6659" width="20" style="1" customWidth="1"/>
    <col min="6660" max="6660" width="0" style="1" hidden="1" customWidth="1"/>
    <col min="6661" max="6661" width="1.85546875" style="1" customWidth="1"/>
    <col min="6662" max="6906" width="16.5703125" style="1"/>
    <col min="6907" max="6907" width="38.85546875" style="1" customWidth="1"/>
    <col min="6908" max="6908" width="32.42578125" style="1" customWidth="1"/>
    <col min="6909" max="6909" width="19.85546875" style="1" customWidth="1"/>
    <col min="6910" max="6910" width="17.5703125" style="1" customWidth="1"/>
    <col min="6911" max="6912" width="19.42578125" style="1" customWidth="1"/>
    <col min="6913" max="6913" width="0" style="1" hidden="1" customWidth="1"/>
    <col min="6914" max="6914" width="22.140625" style="1" customWidth="1"/>
    <col min="6915" max="6915" width="20" style="1" customWidth="1"/>
    <col min="6916" max="6916" width="0" style="1" hidden="1" customWidth="1"/>
    <col min="6917" max="6917" width="1.85546875" style="1" customWidth="1"/>
    <col min="6918" max="7162" width="16.5703125" style="1"/>
    <col min="7163" max="7163" width="38.85546875" style="1" customWidth="1"/>
    <col min="7164" max="7164" width="32.42578125" style="1" customWidth="1"/>
    <col min="7165" max="7165" width="19.85546875" style="1" customWidth="1"/>
    <col min="7166" max="7166" width="17.5703125" style="1" customWidth="1"/>
    <col min="7167" max="7168" width="19.42578125" style="1" customWidth="1"/>
    <col min="7169" max="7169" width="0" style="1" hidden="1" customWidth="1"/>
    <col min="7170" max="7170" width="22.140625" style="1" customWidth="1"/>
    <col min="7171" max="7171" width="20" style="1" customWidth="1"/>
    <col min="7172" max="7172" width="0" style="1" hidden="1" customWidth="1"/>
    <col min="7173" max="7173" width="1.85546875" style="1" customWidth="1"/>
    <col min="7174" max="7418" width="16.5703125" style="1"/>
    <col min="7419" max="7419" width="38.85546875" style="1" customWidth="1"/>
    <col min="7420" max="7420" width="32.42578125" style="1" customWidth="1"/>
    <col min="7421" max="7421" width="19.85546875" style="1" customWidth="1"/>
    <col min="7422" max="7422" width="17.5703125" style="1" customWidth="1"/>
    <col min="7423" max="7424" width="19.42578125" style="1" customWidth="1"/>
    <col min="7425" max="7425" width="0" style="1" hidden="1" customWidth="1"/>
    <col min="7426" max="7426" width="22.140625" style="1" customWidth="1"/>
    <col min="7427" max="7427" width="20" style="1" customWidth="1"/>
    <col min="7428" max="7428" width="0" style="1" hidden="1" customWidth="1"/>
    <col min="7429" max="7429" width="1.85546875" style="1" customWidth="1"/>
    <col min="7430" max="7674" width="16.5703125" style="1"/>
    <col min="7675" max="7675" width="38.85546875" style="1" customWidth="1"/>
    <col min="7676" max="7676" width="32.42578125" style="1" customWidth="1"/>
    <col min="7677" max="7677" width="19.85546875" style="1" customWidth="1"/>
    <col min="7678" max="7678" width="17.5703125" style="1" customWidth="1"/>
    <col min="7679" max="7680" width="19.42578125" style="1" customWidth="1"/>
    <col min="7681" max="7681" width="0" style="1" hidden="1" customWidth="1"/>
    <col min="7682" max="7682" width="22.140625" style="1" customWidth="1"/>
    <col min="7683" max="7683" width="20" style="1" customWidth="1"/>
    <col min="7684" max="7684" width="0" style="1" hidden="1" customWidth="1"/>
    <col min="7685" max="7685" width="1.85546875" style="1" customWidth="1"/>
    <col min="7686" max="7930" width="16.5703125" style="1"/>
    <col min="7931" max="7931" width="38.85546875" style="1" customWidth="1"/>
    <col min="7932" max="7932" width="32.42578125" style="1" customWidth="1"/>
    <col min="7933" max="7933" width="19.85546875" style="1" customWidth="1"/>
    <col min="7934" max="7934" width="17.5703125" style="1" customWidth="1"/>
    <col min="7935" max="7936" width="19.42578125" style="1" customWidth="1"/>
    <col min="7937" max="7937" width="0" style="1" hidden="1" customWidth="1"/>
    <col min="7938" max="7938" width="22.140625" style="1" customWidth="1"/>
    <col min="7939" max="7939" width="20" style="1" customWidth="1"/>
    <col min="7940" max="7940" width="0" style="1" hidden="1" customWidth="1"/>
    <col min="7941" max="7941" width="1.85546875" style="1" customWidth="1"/>
    <col min="7942" max="8186" width="16.5703125" style="1"/>
    <col min="8187" max="8187" width="38.85546875" style="1" customWidth="1"/>
    <col min="8188" max="8188" width="32.42578125" style="1" customWidth="1"/>
    <col min="8189" max="8189" width="19.85546875" style="1" customWidth="1"/>
    <col min="8190" max="8190" width="17.5703125" style="1" customWidth="1"/>
    <col min="8191" max="8192" width="19.42578125" style="1" customWidth="1"/>
    <col min="8193" max="8193" width="0" style="1" hidden="1" customWidth="1"/>
    <col min="8194" max="8194" width="22.140625" style="1" customWidth="1"/>
    <col min="8195" max="8195" width="20" style="1" customWidth="1"/>
    <col min="8196" max="8196" width="0" style="1" hidden="1" customWidth="1"/>
    <col min="8197" max="8197" width="1.85546875" style="1" customWidth="1"/>
    <col min="8198" max="8442" width="16.5703125" style="1"/>
    <col min="8443" max="8443" width="38.85546875" style="1" customWidth="1"/>
    <col min="8444" max="8444" width="32.42578125" style="1" customWidth="1"/>
    <col min="8445" max="8445" width="19.85546875" style="1" customWidth="1"/>
    <col min="8446" max="8446" width="17.5703125" style="1" customWidth="1"/>
    <col min="8447" max="8448" width="19.42578125" style="1" customWidth="1"/>
    <col min="8449" max="8449" width="0" style="1" hidden="1" customWidth="1"/>
    <col min="8450" max="8450" width="22.140625" style="1" customWidth="1"/>
    <col min="8451" max="8451" width="20" style="1" customWidth="1"/>
    <col min="8452" max="8452" width="0" style="1" hidden="1" customWidth="1"/>
    <col min="8453" max="8453" width="1.85546875" style="1" customWidth="1"/>
    <col min="8454" max="8698" width="16.5703125" style="1"/>
    <col min="8699" max="8699" width="38.85546875" style="1" customWidth="1"/>
    <col min="8700" max="8700" width="32.42578125" style="1" customWidth="1"/>
    <col min="8701" max="8701" width="19.85546875" style="1" customWidth="1"/>
    <col min="8702" max="8702" width="17.5703125" style="1" customWidth="1"/>
    <col min="8703" max="8704" width="19.42578125" style="1" customWidth="1"/>
    <col min="8705" max="8705" width="0" style="1" hidden="1" customWidth="1"/>
    <col min="8706" max="8706" width="22.140625" style="1" customWidth="1"/>
    <col min="8707" max="8707" width="20" style="1" customWidth="1"/>
    <col min="8708" max="8708" width="0" style="1" hidden="1" customWidth="1"/>
    <col min="8709" max="8709" width="1.85546875" style="1" customWidth="1"/>
    <col min="8710" max="8954" width="16.5703125" style="1"/>
    <col min="8955" max="8955" width="38.85546875" style="1" customWidth="1"/>
    <col min="8956" max="8956" width="32.42578125" style="1" customWidth="1"/>
    <col min="8957" max="8957" width="19.85546875" style="1" customWidth="1"/>
    <col min="8958" max="8958" width="17.5703125" style="1" customWidth="1"/>
    <col min="8959" max="8960" width="19.42578125" style="1" customWidth="1"/>
    <col min="8961" max="8961" width="0" style="1" hidden="1" customWidth="1"/>
    <col min="8962" max="8962" width="22.140625" style="1" customWidth="1"/>
    <col min="8963" max="8963" width="20" style="1" customWidth="1"/>
    <col min="8964" max="8964" width="0" style="1" hidden="1" customWidth="1"/>
    <col min="8965" max="8965" width="1.85546875" style="1" customWidth="1"/>
    <col min="8966" max="9210" width="16.5703125" style="1"/>
    <col min="9211" max="9211" width="38.85546875" style="1" customWidth="1"/>
    <col min="9212" max="9212" width="32.42578125" style="1" customWidth="1"/>
    <col min="9213" max="9213" width="19.85546875" style="1" customWidth="1"/>
    <col min="9214" max="9214" width="17.5703125" style="1" customWidth="1"/>
    <col min="9215" max="9216" width="19.42578125" style="1" customWidth="1"/>
    <col min="9217" max="9217" width="0" style="1" hidden="1" customWidth="1"/>
    <col min="9218" max="9218" width="22.140625" style="1" customWidth="1"/>
    <col min="9219" max="9219" width="20" style="1" customWidth="1"/>
    <col min="9220" max="9220" width="0" style="1" hidden="1" customWidth="1"/>
    <col min="9221" max="9221" width="1.85546875" style="1" customWidth="1"/>
    <col min="9222" max="9466" width="16.5703125" style="1"/>
    <col min="9467" max="9467" width="38.85546875" style="1" customWidth="1"/>
    <col min="9468" max="9468" width="32.42578125" style="1" customWidth="1"/>
    <col min="9469" max="9469" width="19.85546875" style="1" customWidth="1"/>
    <col min="9470" max="9470" width="17.5703125" style="1" customWidth="1"/>
    <col min="9471" max="9472" width="19.42578125" style="1" customWidth="1"/>
    <col min="9473" max="9473" width="0" style="1" hidden="1" customWidth="1"/>
    <col min="9474" max="9474" width="22.140625" style="1" customWidth="1"/>
    <col min="9475" max="9475" width="20" style="1" customWidth="1"/>
    <col min="9476" max="9476" width="0" style="1" hidden="1" customWidth="1"/>
    <col min="9477" max="9477" width="1.85546875" style="1" customWidth="1"/>
    <col min="9478" max="9722" width="16.5703125" style="1"/>
    <col min="9723" max="9723" width="38.85546875" style="1" customWidth="1"/>
    <col min="9724" max="9724" width="32.42578125" style="1" customWidth="1"/>
    <col min="9725" max="9725" width="19.85546875" style="1" customWidth="1"/>
    <col min="9726" max="9726" width="17.5703125" style="1" customWidth="1"/>
    <col min="9727" max="9728" width="19.42578125" style="1" customWidth="1"/>
    <col min="9729" max="9729" width="0" style="1" hidden="1" customWidth="1"/>
    <col min="9730" max="9730" width="22.140625" style="1" customWidth="1"/>
    <col min="9731" max="9731" width="20" style="1" customWidth="1"/>
    <col min="9732" max="9732" width="0" style="1" hidden="1" customWidth="1"/>
    <col min="9733" max="9733" width="1.85546875" style="1" customWidth="1"/>
    <col min="9734" max="9978" width="16.5703125" style="1"/>
    <col min="9979" max="9979" width="38.85546875" style="1" customWidth="1"/>
    <col min="9980" max="9980" width="32.42578125" style="1" customWidth="1"/>
    <col min="9981" max="9981" width="19.85546875" style="1" customWidth="1"/>
    <col min="9982" max="9982" width="17.5703125" style="1" customWidth="1"/>
    <col min="9983" max="9984" width="19.42578125" style="1" customWidth="1"/>
    <col min="9985" max="9985" width="0" style="1" hidden="1" customWidth="1"/>
    <col min="9986" max="9986" width="22.140625" style="1" customWidth="1"/>
    <col min="9987" max="9987" width="20" style="1" customWidth="1"/>
    <col min="9988" max="9988" width="0" style="1" hidden="1" customWidth="1"/>
    <col min="9989" max="9989" width="1.85546875" style="1" customWidth="1"/>
    <col min="9990" max="10234" width="16.5703125" style="1"/>
    <col min="10235" max="10235" width="38.85546875" style="1" customWidth="1"/>
    <col min="10236" max="10236" width="32.42578125" style="1" customWidth="1"/>
    <col min="10237" max="10237" width="19.85546875" style="1" customWidth="1"/>
    <col min="10238" max="10238" width="17.5703125" style="1" customWidth="1"/>
    <col min="10239" max="10240" width="19.42578125" style="1" customWidth="1"/>
    <col min="10241" max="10241" width="0" style="1" hidden="1" customWidth="1"/>
    <col min="10242" max="10242" width="22.140625" style="1" customWidth="1"/>
    <col min="10243" max="10243" width="20" style="1" customWidth="1"/>
    <col min="10244" max="10244" width="0" style="1" hidden="1" customWidth="1"/>
    <col min="10245" max="10245" width="1.85546875" style="1" customWidth="1"/>
    <col min="10246" max="10490" width="16.5703125" style="1"/>
    <col min="10491" max="10491" width="38.85546875" style="1" customWidth="1"/>
    <col min="10492" max="10492" width="32.42578125" style="1" customWidth="1"/>
    <col min="10493" max="10493" width="19.85546875" style="1" customWidth="1"/>
    <col min="10494" max="10494" width="17.5703125" style="1" customWidth="1"/>
    <col min="10495" max="10496" width="19.42578125" style="1" customWidth="1"/>
    <col min="10497" max="10497" width="0" style="1" hidden="1" customWidth="1"/>
    <col min="10498" max="10498" width="22.140625" style="1" customWidth="1"/>
    <col min="10499" max="10499" width="20" style="1" customWidth="1"/>
    <col min="10500" max="10500" width="0" style="1" hidden="1" customWidth="1"/>
    <col min="10501" max="10501" width="1.85546875" style="1" customWidth="1"/>
    <col min="10502" max="10746" width="16.5703125" style="1"/>
    <col min="10747" max="10747" width="38.85546875" style="1" customWidth="1"/>
    <col min="10748" max="10748" width="32.42578125" style="1" customWidth="1"/>
    <col min="10749" max="10749" width="19.85546875" style="1" customWidth="1"/>
    <col min="10750" max="10750" width="17.5703125" style="1" customWidth="1"/>
    <col min="10751" max="10752" width="19.42578125" style="1" customWidth="1"/>
    <col min="10753" max="10753" width="0" style="1" hidden="1" customWidth="1"/>
    <col min="10754" max="10754" width="22.140625" style="1" customWidth="1"/>
    <col min="10755" max="10755" width="20" style="1" customWidth="1"/>
    <col min="10756" max="10756" width="0" style="1" hidden="1" customWidth="1"/>
    <col min="10757" max="10757" width="1.85546875" style="1" customWidth="1"/>
    <col min="10758" max="11002" width="16.5703125" style="1"/>
    <col min="11003" max="11003" width="38.85546875" style="1" customWidth="1"/>
    <col min="11004" max="11004" width="32.42578125" style="1" customWidth="1"/>
    <col min="11005" max="11005" width="19.85546875" style="1" customWidth="1"/>
    <col min="11006" max="11006" width="17.5703125" style="1" customWidth="1"/>
    <col min="11007" max="11008" width="19.42578125" style="1" customWidth="1"/>
    <col min="11009" max="11009" width="0" style="1" hidden="1" customWidth="1"/>
    <col min="11010" max="11010" width="22.140625" style="1" customWidth="1"/>
    <col min="11011" max="11011" width="20" style="1" customWidth="1"/>
    <col min="11012" max="11012" width="0" style="1" hidden="1" customWidth="1"/>
    <col min="11013" max="11013" width="1.85546875" style="1" customWidth="1"/>
    <col min="11014" max="11258" width="16.5703125" style="1"/>
    <col min="11259" max="11259" width="38.85546875" style="1" customWidth="1"/>
    <col min="11260" max="11260" width="32.42578125" style="1" customWidth="1"/>
    <col min="11261" max="11261" width="19.85546875" style="1" customWidth="1"/>
    <col min="11262" max="11262" width="17.5703125" style="1" customWidth="1"/>
    <col min="11263" max="11264" width="19.42578125" style="1" customWidth="1"/>
    <col min="11265" max="11265" width="0" style="1" hidden="1" customWidth="1"/>
    <col min="11266" max="11266" width="22.140625" style="1" customWidth="1"/>
    <col min="11267" max="11267" width="20" style="1" customWidth="1"/>
    <col min="11268" max="11268" width="0" style="1" hidden="1" customWidth="1"/>
    <col min="11269" max="11269" width="1.85546875" style="1" customWidth="1"/>
    <col min="11270" max="11514" width="16.5703125" style="1"/>
    <col min="11515" max="11515" width="38.85546875" style="1" customWidth="1"/>
    <col min="11516" max="11516" width="32.42578125" style="1" customWidth="1"/>
    <col min="11517" max="11517" width="19.85546875" style="1" customWidth="1"/>
    <col min="11518" max="11518" width="17.5703125" style="1" customWidth="1"/>
    <col min="11519" max="11520" width="19.42578125" style="1" customWidth="1"/>
    <col min="11521" max="11521" width="0" style="1" hidden="1" customWidth="1"/>
    <col min="11522" max="11522" width="22.140625" style="1" customWidth="1"/>
    <col min="11523" max="11523" width="20" style="1" customWidth="1"/>
    <col min="11524" max="11524" width="0" style="1" hidden="1" customWidth="1"/>
    <col min="11525" max="11525" width="1.85546875" style="1" customWidth="1"/>
    <col min="11526" max="11770" width="16.5703125" style="1"/>
    <col min="11771" max="11771" width="38.85546875" style="1" customWidth="1"/>
    <col min="11772" max="11772" width="32.42578125" style="1" customWidth="1"/>
    <col min="11773" max="11773" width="19.85546875" style="1" customWidth="1"/>
    <col min="11774" max="11774" width="17.5703125" style="1" customWidth="1"/>
    <col min="11775" max="11776" width="19.42578125" style="1" customWidth="1"/>
    <col min="11777" max="11777" width="0" style="1" hidden="1" customWidth="1"/>
    <col min="11778" max="11778" width="22.140625" style="1" customWidth="1"/>
    <col min="11779" max="11779" width="20" style="1" customWidth="1"/>
    <col min="11780" max="11780" width="0" style="1" hidden="1" customWidth="1"/>
    <col min="11781" max="11781" width="1.85546875" style="1" customWidth="1"/>
    <col min="11782" max="12026" width="16.5703125" style="1"/>
    <col min="12027" max="12027" width="38.85546875" style="1" customWidth="1"/>
    <col min="12028" max="12028" width="32.42578125" style="1" customWidth="1"/>
    <col min="12029" max="12029" width="19.85546875" style="1" customWidth="1"/>
    <col min="12030" max="12030" width="17.5703125" style="1" customWidth="1"/>
    <col min="12031" max="12032" width="19.42578125" style="1" customWidth="1"/>
    <col min="12033" max="12033" width="0" style="1" hidden="1" customWidth="1"/>
    <col min="12034" max="12034" width="22.140625" style="1" customWidth="1"/>
    <col min="12035" max="12035" width="20" style="1" customWidth="1"/>
    <col min="12036" max="12036" width="0" style="1" hidden="1" customWidth="1"/>
    <col min="12037" max="12037" width="1.85546875" style="1" customWidth="1"/>
    <col min="12038" max="12282" width="16.5703125" style="1"/>
    <col min="12283" max="12283" width="38.85546875" style="1" customWidth="1"/>
    <col min="12284" max="12284" width="32.42578125" style="1" customWidth="1"/>
    <col min="12285" max="12285" width="19.85546875" style="1" customWidth="1"/>
    <col min="12286" max="12286" width="17.5703125" style="1" customWidth="1"/>
    <col min="12287" max="12288" width="19.42578125" style="1" customWidth="1"/>
    <col min="12289" max="12289" width="0" style="1" hidden="1" customWidth="1"/>
    <col min="12290" max="12290" width="22.140625" style="1" customWidth="1"/>
    <col min="12291" max="12291" width="20" style="1" customWidth="1"/>
    <col min="12292" max="12292" width="0" style="1" hidden="1" customWidth="1"/>
    <col min="12293" max="12293" width="1.85546875" style="1" customWidth="1"/>
    <col min="12294" max="12538" width="16.5703125" style="1"/>
    <col min="12539" max="12539" width="38.85546875" style="1" customWidth="1"/>
    <col min="12540" max="12540" width="32.42578125" style="1" customWidth="1"/>
    <col min="12541" max="12541" width="19.85546875" style="1" customWidth="1"/>
    <col min="12542" max="12542" width="17.5703125" style="1" customWidth="1"/>
    <col min="12543" max="12544" width="19.42578125" style="1" customWidth="1"/>
    <col min="12545" max="12545" width="0" style="1" hidden="1" customWidth="1"/>
    <col min="12546" max="12546" width="22.140625" style="1" customWidth="1"/>
    <col min="12547" max="12547" width="20" style="1" customWidth="1"/>
    <col min="12548" max="12548" width="0" style="1" hidden="1" customWidth="1"/>
    <col min="12549" max="12549" width="1.85546875" style="1" customWidth="1"/>
    <col min="12550" max="12794" width="16.5703125" style="1"/>
    <col min="12795" max="12795" width="38.85546875" style="1" customWidth="1"/>
    <col min="12796" max="12796" width="32.42578125" style="1" customWidth="1"/>
    <col min="12797" max="12797" width="19.85546875" style="1" customWidth="1"/>
    <col min="12798" max="12798" width="17.5703125" style="1" customWidth="1"/>
    <col min="12799" max="12800" width="19.42578125" style="1" customWidth="1"/>
    <col min="12801" max="12801" width="0" style="1" hidden="1" customWidth="1"/>
    <col min="12802" max="12802" width="22.140625" style="1" customWidth="1"/>
    <col min="12803" max="12803" width="20" style="1" customWidth="1"/>
    <col min="12804" max="12804" width="0" style="1" hidden="1" customWidth="1"/>
    <col min="12805" max="12805" width="1.85546875" style="1" customWidth="1"/>
    <col min="12806" max="13050" width="16.5703125" style="1"/>
    <col min="13051" max="13051" width="38.85546875" style="1" customWidth="1"/>
    <col min="13052" max="13052" width="32.42578125" style="1" customWidth="1"/>
    <col min="13053" max="13053" width="19.85546875" style="1" customWidth="1"/>
    <col min="13054" max="13054" width="17.5703125" style="1" customWidth="1"/>
    <col min="13055" max="13056" width="19.42578125" style="1" customWidth="1"/>
    <col min="13057" max="13057" width="0" style="1" hidden="1" customWidth="1"/>
    <col min="13058" max="13058" width="22.140625" style="1" customWidth="1"/>
    <col min="13059" max="13059" width="20" style="1" customWidth="1"/>
    <col min="13060" max="13060" width="0" style="1" hidden="1" customWidth="1"/>
    <col min="13061" max="13061" width="1.85546875" style="1" customWidth="1"/>
    <col min="13062" max="13306" width="16.5703125" style="1"/>
    <col min="13307" max="13307" width="38.85546875" style="1" customWidth="1"/>
    <col min="13308" max="13308" width="32.42578125" style="1" customWidth="1"/>
    <col min="13309" max="13309" width="19.85546875" style="1" customWidth="1"/>
    <col min="13310" max="13310" width="17.5703125" style="1" customWidth="1"/>
    <col min="13311" max="13312" width="19.42578125" style="1" customWidth="1"/>
    <col min="13313" max="13313" width="0" style="1" hidden="1" customWidth="1"/>
    <col min="13314" max="13314" width="22.140625" style="1" customWidth="1"/>
    <col min="13315" max="13315" width="20" style="1" customWidth="1"/>
    <col min="13316" max="13316" width="0" style="1" hidden="1" customWidth="1"/>
    <col min="13317" max="13317" width="1.85546875" style="1" customWidth="1"/>
    <col min="13318" max="13562" width="16.5703125" style="1"/>
    <col min="13563" max="13563" width="38.85546875" style="1" customWidth="1"/>
    <col min="13564" max="13564" width="32.42578125" style="1" customWidth="1"/>
    <col min="13565" max="13565" width="19.85546875" style="1" customWidth="1"/>
    <col min="13566" max="13566" width="17.5703125" style="1" customWidth="1"/>
    <col min="13567" max="13568" width="19.42578125" style="1" customWidth="1"/>
    <col min="13569" max="13569" width="0" style="1" hidden="1" customWidth="1"/>
    <col min="13570" max="13570" width="22.140625" style="1" customWidth="1"/>
    <col min="13571" max="13571" width="20" style="1" customWidth="1"/>
    <col min="13572" max="13572" width="0" style="1" hidden="1" customWidth="1"/>
    <col min="13573" max="13573" width="1.85546875" style="1" customWidth="1"/>
    <col min="13574" max="13818" width="16.5703125" style="1"/>
    <col min="13819" max="13819" width="38.85546875" style="1" customWidth="1"/>
    <col min="13820" max="13820" width="32.42578125" style="1" customWidth="1"/>
    <col min="13821" max="13821" width="19.85546875" style="1" customWidth="1"/>
    <col min="13822" max="13822" width="17.5703125" style="1" customWidth="1"/>
    <col min="13823" max="13824" width="19.42578125" style="1" customWidth="1"/>
    <col min="13825" max="13825" width="0" style="1" hidden="1" customWidth="1"/>
    <col min="13826" max="13826" width="22.140625" style="1" customWidth="1"/>
    <col min="13827" max="13827" width="20" style="1" customWidth="1"/>
    <col min="13828" max="13828" width="0" style="1" hidden="1" customWidth="1"/>
    <col min="13829" max="13829" width="1.85546875" style="1" customWidth="1"/>
    <col min="13830" max="14074" width="16.5703125" style="1"/>
    <col min="14075" max="14075" width="38.85546875" style="1" customWidth="1"/>
    <col min="14076" max="14076" width="32.42578125" style="1" customWidth="1"/>
    <col min="14077" max="14077" width="19.85546875" style="1" customWidth="1"/>
    <col min="14078" max="14078" width="17.5703125" style="1" customWidth="1"/>
    <col min="14079" max="14080" width="19.42578125" style="1" customWidth="1"/>
    <col min="14081" max="14081" width="0" style="1" hidden="1" customWidth="1"/>
    <col min="14082" max="14082" width="22.140625" style="1" customWidth="1"/>
    <col min="14083" max="14083" width="20" style="1" customWidth="1"/>
    <col min="14084" max="14084" width="0" style="1" hidden="1" customWidth="1"/>
    <col min="14085" max="14085" width="1.85546875" style="1" customWidth="1"/>
    <col min="14086" max="14330" width="16.5703125" style="1"/>
    <col min="14331" max="14331" width="38.85546875" style="1" customWidth="1"/>
    <col min="14332" max="14332" width="32.42578125" style="1" customWidth="1"/>
    <col min="14333" max="14333" width="19.85546875" style="1" customWidth="1"/>
    <col min="14334" max="14334" width="17.5703125" style="1" customWidth="1"/>
    <col min="14335" max="14336" width="19.42578125" style="1" customWidth="1"/>
    <col min="14337" max="14337" width="0" style="1" hidden="1" customWidth="1"/>
    <col min="14338" max="14338" width="22.140625" style="1" customWidth="1"/>
    <col min="14339" max="14339" width="20" style="1" customWidth="1"/>
    <col min="14340" max="14340" width="0" style="1" hidden="1" customWidth="1"/>
    <col min="14341" max="14341" width="1.85546875" style="1" customWidth="1"/>
    <col min="14342" max="14586" width="16.5703125" style="1"/>
    <col min="14587" max="14587" width="38.85546875" style="1" customWidth="1"/>
    <col min="14588" max="14588" width="32.42578125" style="1" customWidth="1"/>
    <col min="14589" max="14589" width="19.85546875" style="1" customWidth="1"/>
    <col min="14590" max="14590" width="17.5703125" style="1" customWidth="1"/>
    <col min="14591" max="14592" width="19.42578125" style="1" customWidth="1"/>
    <col min="14593" max="14593" width="0" style="1" hidden="1" customWidth="1"/>
    <col min="14594" max="14594" width="22.140625" style="1" customWidth="1"/>
    <col min="14595" max="14595" width="20" style="1" customWidth="1"/>
    <col min="14596" max="14596" width="0" style="1" hidden="1" customWidth="1"/>
    <col min="14597" max="14597" width="1.85546875" style="1" customWidth="1"/>
    <col min="14598" max="14842" width="16.5703125" style="1"/>
    <col min="14843" max="14843" width="38.85546875" style="1" customWidth="1"/>
    <col min="14844" max="14844" width="32.42578125" style="1" customWidth="1"/>
    <col min="14845" max="14845" width="19.85546875" style="1" customWidth="1"/>
    <col min="14846" max="14846" width="17.5703125" style="1" customWidth="1"/>
    <col min="14847" max="14848" width="19.42578125" style="1" customWidth="1"/>
    <col min="14849" max="14849" width="0" style="1" hidden="1" customWidth="1"/>
    <col min="14850" max="14850" width="22.140625" style="1" customWidth="1"/>
    <col min="14851" max="14851" width="20" style="1" customWidth="1"/>
    <col min="14852" max="14852" width="0" style="1" hidden="1" customWidth="1"/>
    <col min="14853" max="14853" width="1.85546875" style="1" customWidth="1"/>
    <col min="14854" max="15098" width="16.5703125" style="1"/>
    <col min="15099" max="15099" width="38.85546875" style="1" customWidth="1"/>
    <col min="15100" max="15100" width="32.42578125" style="1" customWidth="1"/>
    <col min="15101" max="15101" width="19.85546875" style="1" customWidth="1"/>
    <col min="15102" max="15102" width="17.5703125" style="1" customWidth="1"/>
    <col min="15103" max="15104" width="19.42578125" style="1" customWidth="1"/>
    <col min="15105" max="15105" width="0" style="1" hidden="1" customWidth="1"/>
    <col min="15106" max="15106" width="22.140625" style="1" customWidth="1"/>
    <col min="15107" max="15107" width="20" style="1" customWidth="1"/>
    <col min="15108" max="15108" width="0" style="1" hidden="1" customWidth="1"/>
    <col min="15109" max="15109" width="1.85546875" style="1" customWidth="1"/>
    <col min="15110" max="15354" width="16.5703125" style="1"/>
    <col min="15355" max="15355" width="38.85546875" style="1" customWidth="1"/>
    <col min="15356" max="15356" width="32.42578125" style="1" customWidth="1"/>
    <col min="15357" max="15357" width="19.85546875" style="1" customWidth="1"/>
    <col min="15358" max="15358" width="17.5703125" style="1" customWidth="1"/>
    <col min="15359" max="15360" width="19.42578125" style="1" customWidth="1"/>
    <col min="15361" max="15361" width="0" style="1" hidden="1" customWidth="1"/>
    <col min="15362" max="15362" width="22.140625" style="1" customWidth="1"/>
    <col min="15363" max="15363" width="20" style="1" customWidth="1"/>
    <col min="15364" max="15364" width="0" style="1" hidden="1" customWidth="1"/>
    <col min="15365" max="15365" width="1.85546875" style="1" customWidth="1"/>
    <col min="15366" max="15610" width="16.5703125" style="1"/>
    <col min="15611" max="15611" width="38.85546875" style="1" customWidth="1"/>
    <col min="15612" max="15612" width="32.42578125" style="1" customWidth="1"/>
    <col min="15613" max="15613" width="19.85546875" style="1" customWidth="1"/>
    <col min="15614" max="15614" width="17.5703125" style="1" customWidth="1"/>
    <col min="15615" max="15616" width="19.42578125" style="1" customWidth="1"/>
    <col min="15617" max="15617" width="0" style="1" hidden="1" customWidth="1"/>
    <col min="15618" max="15618" width="22.140625" style="1" customWidth="1"/>
    <col min="15619" max="15619" width="20" style="1" customWidth="1"/>
    <col min="15620" max="15620" width="0" style="1" hidden="1" customWidth="1"/>
    <col min="15621" max="15621" width="1.85546875" style="1" customWidth="1"/>
    <col min="15622" max="15866" width="16.5703125" style="1"/>
    <col min="15867" max="15867" width="38.85546875" style="1" customWidth="1"/>
    <col min="15868" max="15868" width="32.42578125" style="1" customWidth="1"/>
    <col min="15869" max="15869" width="19.85546875" style="1" customWidth="1"/>
    <col min="15870" max="15870" width="17.5703125" style="1" customWidth="1"/>
    <col min="15871" max="15872" width="19.42578125" style="1" customWidth="1"/>
    <col min="15873" max="15873" width="0" style="1" hidden="1" customWidth="1"/>
    <col min="15874" max="15874" width="22.140625" style="1" customWidth="1"/>
    <col min="15875" max="15875" width="20" style="1" customWidth="1"/>
    <col min="15876" max="15876" width="0" style="1" hidden="1" customWidth="1"/>
    <col min="15877" max="15877" width="1.85546875" style="1" customWidth="1"/>
    <col min="15878" max="16122" width="16.5703125" style="1"/>
    <col min="16123" max="16123" width="38.85546875" style="1" customWidth="1"/>
    <col min="16124" max="16124" width="32.42578125" style="1" customWidth="1"/>
    <col min="16125" max="16125" width="19.85546875" style="1" customWidth="1"/>
    <col min="16126" max="16126" width="17.5703125" style="1" customWidth="1"/>
    <col min="16127" max="16128" width="19.42578125" style="1" customWidth="1"/>
    <col min="16129" max="16129" width="0" style="1" hidden="1" customWidth="1"/>
    <col min="16130" max="16130" width="22.140625" style="1" customWidth="1"/>
    <col min="16131" max="16131" width="20" style="1" customWidth="1"/>
    <col min="16132" max="16132" width="0" style="1" hidden="1" customWidth="1"/>
    <col min="16133" max="16133" width="1.85546875" style="1" customWidth="1"/>
    <col min="16134" max="16384" width="16.5703125" style="1"/>
  </cols>
  <sheetData>
    <row r="1" spans="1:7" ht="26.25" customHeight="1">
      <c r="A1" s="494" t="s">
        <v>28</v>
      </c>
      <c r="B1" s="494"/>
      <c r="C1" s="494"/>
      <c r="D1" s="494"/>
      <c r="E1" s="494"/>
      <c r="F1" s="494"/>
      <c r="G1" s="494"/>
    </row>
    <row r="2" spans="1:7" ht="26.25" customHeight="1">
      <c r="A2" s="494" t="s">
        <v>29</v>
      </c>
      <c r="B2" s="494"/>
      <c r="C2" s="494"/>
      <c r="D2" s="494"/>
      <c r="E2" s="494"/>
      <c r="F2" s="494"/>
      <c r="G2" s="494"/>
    </row>
    <row r="3" spans="1:7" ht="26.25" customHeight="1">
      <c r="A3" s="494" t="s">
        <v>31</v>
      </c>
      <c r="B3" s="494"/>
      <c r="C3" s="494"/>
      <c r="D3" s="494"/>
      <c r="E3" s="494"/>
      <c r="F3" s="494"/>
      <c r="G3" s="494"/>
    </row>
    <row r="4" spans="1:7" ht="28.5">
      <c r="A4" s="495" t="s">
        <v>30</v>
      </c>
      <c r="B4" s="495"/>
      <c r="C4" s="495"/>
      <c r="D4" s="495"/>
      <c r="E4" s="495"/>
      <c r="F4" s="495"/>
      <c r="G4" s="495"/>
    </row>
    <row r="5" spans="1:7" ht="20.25" customHeight="1">
      <c r="A5" s="456" t="s">
        <v>356</v>
      </c>
      <c r="B5" s="457"/>
      <c r="C5" s="457"/>
      <c r="D5" s="457"/>
      <c r="E5" s="457"/>
      <c r="F5" s="457"/>
      <c r="G5" s="457"/>
    </row>
    <row r="6" spans="1:7" ht="0.75" customHeight="1" thickBot="1">
      <c r="A6" s="3"/>
      <c r="B6" s="4"/>
      <c r="C6" s="4"/>
      <c r="D6" s="4"/>
      <c r="E6" s="226"/>
    </row>
    <row r="7" spans="1:7" s="2" customFormat="1" ht="33.75" customHeight="1" thickBot="1">
      <c r="A7" s="496" t="s">
        <v>32</v>
      </c>
      <c r="B7" s="497"/>
      <c r="C7" s="497"/>
      <c r="D7" s="497"/>
      <c r="E7" s="497"/>
      <c r="F7" s="497"/>
      <c r="G7" s="498"/>
    </row>
    <row r="8" spans="1:7" ht="30.75" customHeight="1">
      <c r="A8" s="486" t="s">
        <v>0</v>
      </c>
      <c r="B8" s="488" t="s">
        <v>1</v>
      </c>
      <c r="C8" s="490" t="s">
        <v>2</v>
      </c>
      <c r="D8" s="492" t="s">
        <v>3</v>
      </c>
      <c r="E8" s="458" t="s">
        <v>33</v>
      </c>
      <c r="F8" s="459"/>
      <c r="G8" s="460"/>
    </row>
    <row r="9" spans="1:7" ht="60" customHeight="1" thickBot="1">
      <c r="A9" s="487"/>
      <c r="B9" s="489"/>
      <c r="C9" s="491"/>
      <c r="D9" s="493"/>
      <c r="E9" s="227" t="s">
        <v>407</v>
      </c>
      <c r="F9" s="227" t="s">
        <v>408</v>
      </c>
      <c r="G9" s="227" t="s">
        <v>409</v>
      </c>
    </row>
    <row r="10" spans="1:7" s="5" customFormat="1" ht="27" customHeight="1">
      <c r="A10" s="453" t="s">
        <v>4</v>
      </c>
      <c r="B10" s="228" t="s">
        <v>5</v>
      </c>
      <c r="C10" s="229">
        <v>0.56999999999999995</v>
      </c>
      <c r="D10" s="228">
        <v>1.21</v>
      </c>
      <c r="E10" s="230">
        <v>49.351679999999995</v>
      </c>
      <c r="F10" s="288">
        <f>E10*0.97</f>
        <v>47.871129599999996</v>
      </c>
      <c r="G10" s="289">
        <f>E10*0.95</f>
        <v>46.884095999999992</v>
      </c>
    </row>
    <row r="11" spans="1:7" s="5" customFormat="1" ht="27" customHeight="1">
      <c r="A11" s="454"/>
      <c r="B11" s="231" t="s">
        <v>6</v>
      </c>
      <c r="C11" s="232">
        <v>0.76500000000000001</v>
      </c>
      <c r="D11" s="231">
        <v>1.67</v>
      </c>
      <c r="E11" s="233">
        <v>68.869500000000002</v>
      </c>
      <c r="F11" s="290">
        <f t="shared" ref="F11:F47" si="0">E11*0.97</f>
        <v>66.803415000000001</v>
      </c>
      <c r="G11" s="291">
        <f t="shared" ref="G11:G47" si="1">E11*0.95</f>
        <v>65.426024999999996</v>
      </c>
    </row>
    <row r="12" spans="1:7" s="5" customFormat="1" ht="27" customHeight="1">
      <c r="A12" s="454"/>
      <c r="B12" s="231" t="s">
        <v>8</v>
      </c>
      <c r="C12" s="232">
        <v>0.76</v>
      </c>
      <c r="D12" s="231">
        <v>1.61</v>
      </c>
      <c r="E12" s="233">
        <v>66.769920000000013</v>
      </c>
      <c r="F12" s="290">
        <f t="shared" si="0"/>
        <v>64.766822400000009</v>
      </c>
      <c r="G12" s="291">
        <f t="shared" si="1"/>
        <v>63.431424000000007</v>
      </c>
    </row>
    <row r="13" spans="1:7" s="5" customFormat="1" ht="27" customHeight="1" thickBot="1">
      <c r="A13" s="455"/>
      <c r="B13" s="234" t="s">
        <v>9</v>
      </c>
      <c r="C13" s="235">
        <v>1.02</v>
      </c>
      <c r="D13" s="234">
        <v>2.2200000000000002</v>
      </c>
      <c r="E13" s="236">
        <v>89.596500000000006</v>
      </c>
      <c r="F13" s="292">
        <f t="shared" si="0"/>
        <v>86.908605000000009</v>
      </c>
      <c r="G13" s="293">
        <f t="shared" si="1"/>
        <v>85.116675000000001</v>
      </c>
    </row>
    <row r="14" spans="1:7" s="5" customFormat="1" ht="27" customHeight="1">
      <c r="A14" s="473" t="s">
        <v>10</v>
      </c>
      <c r="B14" s="237" t="s">
        <v>5</v>
      </c>
      <c r="C14" s="238">
        <v>0.76500000000000001</v>
      </c>
      <c r="D14" s="237">
        <v>0.68</v>
      </c>
      <c r="E14" s="239">
        <v>28.224</v>
      </c>
      <c r="F14" s="294">
        <f t="shared" si="0"/>
        <v>27.377279999999999</v>
      </c>
      <c r="G14" s="317">
        <f t="shared" si="1"/>
        <v>26.812799999999999</v>
      </c>
    </row>
    <row r="15" spans="1:7" s="5" customFormat="1" ht="27" customHeight="1">
      <c r="A15" s="473"/>
      <c r="B15" s="237" t="s">
        <v>8</v>
      </c>
      <c r="C15" s="238">
        <v>0.76500000000000001</v>
      </c>
      <c r="D15" s="237">
        <v>0.91</v>
      </c>
      <c r="E15" s="239">
        <v>37.338000000000001</v>
      </c>
      <c r="F15" s="290">
        <f t="shared" si="0"/>
        <v>36.217860000000002</v>
      </c>
      <c r="G15" s="291">
        <f t="shared" si="1"/>
        <v>35.4711</v>
      </c>
    </row>
    <row r="16" spans="1:7" s="5" customFormat="1" ht="27" customHeight="1">
      <c r="A16" s="473"/>
      <c r="B16" s="231" t="s">
        <v>6</v>
      </c>
      <c r="C16" s="232">
        <v>0.76500000000000001</v>
      </c>
      <c r="D16" s="240">
        <v>0.83</v>
      </c>
      <c r="E16" s="233">
        <v>36.288000000000004</v>
      </c>
      <c r="F16" s="290">
        <f t="shared" si="0"/>
        <v>35.199360000000006</v>
      </c>
      <c r="G16" s="291">
        <f t="shared" si="1"/>
        <v>34.473600000000005</v>
      </c>
    </row>
    <row r="17" spans="1:7" s="5" customFormat="1" ht="27" customHeight="1">
      <c r="A17" s="473"/>
      <c r="B17" s="231" t="s">
        <v>9</v>
      </c>
      <c r="C17" s="232">
        <v>1.02</v>
      </c>
      <c r="D17" s="240">
        <v>1.1100000000000001</v>
      </c>
      <c r="E17" s="233">
        <v>46.850999999999999</v>
      </c>
      <c r="F17" s="290">
        <f t="shared" si="0"/>
        <v>45.44547</v>
      </c>
      <c r="G17" s="291">
        <f t="shared" si="1"/>
        <v>44.508449999999996</v>
      </c>
    </row>
    <row r="18" spans="1:7" s="5" customFormat="1" ht="27" customHeight="1" thickBot="1">
      <c r="A18" s="473"/>
      <c r="B18" s="241" t="s">
        <v>11</v>
      </c>
      <c r="C18" s="242">
        <v>2</v>
      </c>
      <c r="D18" s="243">
        <v>2.2000000000000002</v>
      </c>
      <c r="E18" s="244">
        <v>89.994240000000019</v>
      </c>
      <c r="F18" s="295">
        <f t="shared" si="0"/>
        <v>87.294412800000018</v>
      </c>
      <c r="G18" s="296">
        <f t="shared" si="1"/>
        <v>85.494528000000017</v>
      </c>
    </row>
    <row r="19" spans="1:7" s="5" customFormat="1" ht="27" customHeight="1">
      <c r="A19" s="474" t="s">
        <v>12</v>
      </c>
      <c r="B19" s="228" t="s">
        <v>13</v>
      </c>
      <c r="C19" s="229">
        <v>0.24</v>
      </c>
      <c r="D19" s="245">
        <v>0.87</v>
      </c>
      <c r="E19" s="230">
        <v>33.54372</v>
      </c>
      <c r="F19" s="288">
        <f t="shared" si="0"/>
        <v>32.537408399999997</v>
      </c>
      <c r="G19" s="289">
        <f t="shared" si="1"/>
        <v>31.866533999999998</v>
      </c>
    </row>
    <row r="20" spans="1:7" s="5" customFormat="1" ht="27" customHeight="1">
      <c r="A20" s="475"/>
      <c r="B20" s="246" t="s">
        <v>14</v>
      </c>
      <c r="C20" s="247">
        <v>0.5</v>
      </c>
      <c r="D20" s="248">
        <v>1.98</v>
      </c>
      <c r="E20" s="239">
        <v>73.710000000000008</v>
      </c>
      <c r="F20" s="290">
        <f t="shared" si="0"/>
        <v>71.498699999999999</v>
      </c>
      <c r="G20" s="291">
        <f t="shared" si="1"/>
        <v>70.024500000000003</v>
      </c>
    </row>
    <row r="21" spans="1:7" s="6" customFormat="1" ht="27" customHeight="1">
      <c r="A21" s="475"/>
      <c r="B21" s="249" t="s">
        <v>15</v>
      </c>
      <c r="C21" s="250">
        <v>0.56999999999999995</v>
      </c>
      <c r="D21" s="251">
        <v>2.2799999999999998</v>
      </c>
      <c r="E21" s="233">
        <v>83.280960000000007</v>
      </c>
      <c r="F21" s="290">
        <f t="shared" si="0"/>
        <v>80.782531200000008</v>
      </c>
      <c r="G21" s="291">
        <f t="shared" si="1"/>
        <v>79.116911999999999</v>
      </c>
    </row>
    <row r="22" spans="1:7" s="6" customFormat="1" ht="27" customHeight="1">
      <c r="A22" s="475"/>
      <c r="B22" s="252" t="s">
        <v>16</v>
      </c>
      <c r="C22" s="253">
        <f>0.38*2</f>
        <v>0.76</v>
      </c>
      <c r="D22" s="252">
        <v>3.09</v>
      </c>
      <c r="E22" s="233">
        <v>113.7675</v>
      </c>
      <c r="F22" s="290">
        <f t="shared" si="0"/>
        <v>110.35447499999999</v>
      </c>
      <c r="G22" s="291">
        <f t="shared" si="1"/>
        <v>108.07912499999999</v>
      </c>
    </row>
    <row r="23" spans="1:7" s="6" customFormat="1" ht="27" customHeight="1">
      <c r="A23" s="475"/>
      <c r="B23" s="252" t="s">
        <v>6</v>
      </c>
      <c r="C23" s="253">
        <f>0.51*1.5</f>
        <v>0.76500000000000001</v>
      </c>
      <c r="D23" s="254">
        <v>2.95</v>
      </c>
      <c r="E23" s="233">
        <v>111.04128000000001</v>
      </c>
      <c r="F23" s="290">
        <f t="shared" si="0"/>
        <v>107.71004160000001</v>
      </c>
      <c r="G23" s="291">
        <f t="shared" si="1"/>
        <v>105.48921600000001</v>
      </c>
    </row>
    <row r="24" spans="1:7" s="6" customFormat="1" ht="27" customHeight="1">
      <c r="A24" s="475"/>
      <c r="B24" s="252" t="s">
        <v>9</v>
      </c>
      <c r="C24" s="253">
        <f>0.51*2</f>
        <v>1.02</v>
      </c>
      <c r="D24" s="254">
        <v>4</v>
      </c>
      <c r="E24" s="233">
        <v>147.63</v>
      </c>
      <c r="F24" s="290">
        <f t="shared" si="0"/>
        <v>143.2011</v>
      </c>
      <c r="G24" s="291">
        <f t="shared" si="1"/>
        <v>140.24849999999998</v>
      </c>
    </row>
    <row r="25" spans="1:7" s="6" customFormat="1" ht="27" customHeight="1">
      <c r="A25" s="475"/>
      <c r="B25" s="255" t="s">
        <v>7</v>
      </c>
      <c r="C25" s="256">
        <f>0.64*1.5</f>
        <v>0.96</v>
      </c>
      <c r="D25" s="254">
        <v>3.68</v>
      </c>
      <c r="E25" s="233">
        <v>137.8545</v>
      </c>
      <c r="F25" s="290">
        <f t="shared" si="0"/>
        <v>133.71886499999999</v>
      </c>
      <c r="G25" s="291">
        <f t="shared" si="1"/>
        <v>130.96177499999999</v>
      </c>
    </row>
    <row r="26" spans="1:7" s="6" customFormat="1" ht="27" customHeight="1">
      <c r="A26" s="475"/>
      <c r="B26" s="255" t="s">
        <v>17</v>
      </c>
      <c r="C26" s="256">
        <f>0.64*2</f>
        <v>1.28</v>
      </c>
      <c r="D26" s="254">
        <v>4.91</v>
      </c>
      <c r="E26" s="233">
        <v>184.33800000000002</v>
      </c>
      <c r="F26" s="290">
        <f t="shared" si="0"/>
        <v>178.80786000000001</v>
      </c>
      <c r="G26" s="291">
        <f t="shared" si="1"/>
        <v>175.12110000000001</v>
      </c>
    </row>
    <row r="27" spans="1:7" s="6" customFormat="1" ht="27" customHeight="1" thickBot="1">
      <c r="A27" s="476"/>
      <c r="B27" s="257" t="s">
        <v>11</v>
      </c>
      <c r="C27" s="258">
        <v>2</v>
      </c>
      <c r="D27" s="257">
        <v>7.92</v>
      </c>
      <c r="E27" s="236">
        <v>294.30450000000002</v>
      </c>
      <c r="F27" s="292">
        <f t="shared" si="0"/>
        <v>285.47536500000001</v>
      </c>
      <c r="G27" s="293">
        <f t="shared" si="1"/>
        <v>279.58927499999999</v>
      </c>
    </row>
    <row r="28" spans="1:7" s="6" customFormat="1" ht="27" customHeight="1">
      <c r="A28" s="477" t="s">
        <v>19</v>
      </c>
      <c r="B28" s="259" t="s">
        <v>11</v>
      </c>
      <c r="C28" s="260">
        <v>2</v>
      </c>
      <c r="D28" s="261">
        <v>3.96</v>
      </c>
      <c r="E28" s="239">
        <v>146.601</v>
      </c>
      <c r="F28" s="294">
        <f t="shared" si="0"/>
        <v>142.20296999999999</v>
      </c>
      <c r="G28" s="317">
        <f t="shared" si="1"/>
        <v>139.27095</v>
      </c>
    </row>
    <row r="29" spans="1:7" s="6" customFormat="1" ht="27" customHeight="1">
      <c r="A29" s="478"/>
      <c r="B29" s="252" t="s">
        <v>18</v>
      </c>
      <c r="C29" s="253">
        <v>3</v>
      </c>
      <c r="D29" s="262">
        <v>5.94</v>
      </c>
      <c r="E29" s="233">
        <v>219.80700000000002</v>
      </c>
      <c r="F29" s="290">
        <f t="shared" si="0"/>
        <v>213.21279000000001</v>
      </c>
      <c r="G29" s="291">
        <f t="shared" si="1"/>
        <v>208.81665000000001</v>
      </c>
    </row>
    <row r="30" spans="1:7" s="6" customFormat="1" ht="27" customHeight="1">
      <c r="A30" s="478"/>
      <c r="B30" s="252" t="s">
        <v>20</v>
      </c>
      <c r="C30" s="263">
        <v>5.6</v>
      </c>
      <c r="D30" s="262">
        <v>11.09</v>
      </c>
      <c r="E30" s="233">
        <v>413.96250000000003</v>
      </c>
      <c r="F30" s="290">
        <f t="shared" si="0"/>
        <v>401.54362500000002</v>
      </c>
      <c r="G30" s="291">
        <f t="shared" si="1"/>
        <v>393.26437500000003</v>
      </c>
    </row>
    <row r="31" spans="1:7" s="6" customFormat="1" ht="27" customHeight="1">
      <c r="A31" s="478"/>
      <c r="B31" s="252" t="s">
        <v>21</v>
      </c>
      <c r="C31" s="263">
        <v>6</v>
      </c>
      <c r="D31" s="262">
        <v>11.88</v>
      </c>
      <c r="E31" s="233">
        <v>441.14868000000007</v>
      </c>
      <c r="F31" s="290">
        <f t="shared" si="0"/>
        <v>427.91421960000008</v>
      </c>
      <c r="G31" s="291">
        <f t="shared" si="1"/>
        <v>419.09124600000007</v>
      </c>
    </row>
    <row r="32" spans="1:7" s="6" customFormat="1" ht="27" customHeight="1" thickBot="1">
      <c r="A32" s="479"/>
      <c r="B32" s="264" t="s">
        <v>9</v>
      </c>
      <c r="C32" s="265">
        <f>0.51*2</f>
        <v>1.02</v>
      </c>
      <c r="D32" s="266">
        <v>2.0499999999999998</v>
      </c>
      <c r="E32" s="244">
        <v>76.091400000000021</v>
      </c>
      <c r="F32" s="295">
        <f t="shared" si="0"/>
        <v>73.808658000000023</v>
      </c>
      <c r="G32" s="296">
        <f t="shared" si="1"/>
        <v>72.286830000000023</v>
      </c>
    </row>
    <row r="33" spans="1:7" s="6" customFormat="1" ht="27" customHeight="1">
      <c r="A33" s="484" t="s">
        <v>24</v>
      </c>
      <c r="B33" s="267" t="s">
        <v>11</v>
      </c>
      <c r="C33" s="268">
        <v>2</v>
      </c>
      <c r="D33" s="269">
        <v>2.71</v>
      </c>
      <c r="E33" s="270">
        <v>112.26600000000001</v>
      </c>
      <c r="F33" s="288">
        <f t="shared" si="0"/>
        <v>108.89802</v>
      </c>
      <c r="G33" s="289">
        <f t="shared" si="1"/>
        <v>106.6527</v>
      </c>
    </row>
    <row r="34" spans="1:7" s="6" customFormat="1" ht="27" customHeight="1" thickBot="1">
      <c r="A34" s="485"/>
      <c r="B34" s="271" t="s">
        <v>21</v>
      </c>
      <c r="C34" s="272">
        <v>6</v>
      </c>
      <c r="D34" s="273">
        <v>8.1199999999999992</v>
      </c>
      <c r="E34" s="236">
        <v>333.84750000000003</v>
      </c>
      <c r="F34" s="292">
        <f t="shared" si="0"/>
        <v>323.83207500000003</v>
      </c>
      <c r="G34" s="293">
        <f t="shared" si="1"/>
        <v>317.155125</v>
      </c>
    </row>
    <row r="35" spans="1:7" s="6" customFormat="1" ht="27" customHeight="1">
      <c r="A35" s="480" t="s">
        <v>26</v>
      </c>
      <c r="B35" s="248" t="s">
        <v>21</v>
      </c>
      <c r="C35" s="274">
        <v>6</v>
      </c>
      <c r="D35" s="261">
        <v>5.94</v>
      </c>
      <c r="E35" s="239">
        <v>243.85200000000003</v>
      </c>
      <c r="F35" s="294">
        <f t="shared" si="0"/>
        <v>236.53644000000003</v>
      </c>
      <c r="G35" s="317">
        <f t="shared" si="1"/>
        <v>231.65940000000003</v>
      </c>
    </row>
    <row r="36" spans="1:7" s="6" customFormat="1" ht="27" customHeight="1" thickBot="1">
      <c r="A36" s="483"/>
      <c r="B36" s="275" t="s">
        <v>18</v>
      </c>
      <c r="C36" s="276">
        <v>12</v>
      </c>
      <c r="D36" s="266">
        <v>11.88</v>
      </c>
      <c r="E36" s="244">
        <v>109.998</v>
      </c>
      <c r="F36" s="295">
        <f t="shared" si="0"/>
        <v>106.69806</v>
      </c>
      <c r="G36" s="296">
        <f t="shared" si="1"/>
        <v>104.49809999999999</v>
      </c>
    </row>
    <row r="37" spans="1:7" s="6" customFormat="1" ht="27" customHeight="1">
      <c r="A37" s="474" t="s">
        <v>22</v>
      </c>
      <c r="B37" s="277" t="s">
        <v>8</v>
      </c>
      <c r="C37" s="278">
        <v>0.76</v>
      </c>
      <c r="D37" s="279">
        <v>4.5</v>
      </c>
      <c r="E37" s="230">
        <v>172.11599999999999</v>
      </c>
      <c r="F37" s="288">
        <f t="shared" si="0"/>
        <v>166.95251999999999</v>
      </c>
      <c r="G37" s="289">
        <f t="shared" si="1"/>
        <v>163.51019999999997</v>
      </c>
    </row>
    <row r="38" spans="1:7" s="6" customFormat="1" ht="27" customHeight="1">
      <c r="A38" s="475"/>
      <c r="B38" s="255" t="s">
        <v>9</v>
      </c>
      <c r="C38" s="256">
        <f>0.51*2</f>
        <v>1.02</v>
      </c>
      <c r="D38" s="262">
        <v>6.22</v>
      </c>
      <c r="E38" s="233">
        <v>237.93</v>
      </c>
      <c r="F38" s="290">
        <f t="shared" si="0"/>
        <v>230.7921</v>
      </c>
      <c r="G38" s="291">
        <f t="shared" si="1"/>
        <v>226.0335</v>
      </c>
    </row>
    <row r="39" spans="1:7" s="6" customFormat="1" ht="27" customHeight="1" thickBot="1">
      <c r="A39" s="476"/>
      <c r="B39" s="280" t="s">
        <v>17</v>
      </c>
      <c r="C39" s="272">
        <v>1.28</v>
      </c>
      <c r="D39" s="273">
        <v>7.68</v>
      </c>
      <c r="E39" s="236">
        <v>293.53800000000001</v>
      </c>
      <c r="F39" s="292">
        <f t="shared" si="0"/>
        <v>284.73185999999998</v>
      </c>
      <c r="G39" s="293">
        <f t="shared" si="1"/>
        <v>278.86110000000002</v>
      </c>
    </row>
    <row r="40" spans="1:7" s="6" customFormat="1" ht="27" customHeight="1">
      <c r="A40" s="480" t="s">
        <v>23</v>
      </c>
      <c r="B40" s="259" t="s">
        <v>11</v>
      </c>
      <c r="C40" s="260">
        <v>2</v>
      </c>
      <c r="D40" s="261">
        <v>6.16</v>
      </c>
      <c r="E40" s="239">
        <v>235.16849999999999</v>
      </c>
      <c r="F40" s="294">
        <f t="shared" si="0"/>
        <v>228.11344499999998</v>
      </c>
      <c r="G40" s="317">
        <f t="shared" si="1"/>
        <v>223.41007499999998</v>
      </c>
    </row>
    <row r="41" spans="1:7" s="6" customFormat="1" ht="27" customHeight="1">
      <c r="A41" s="480"/>
      <c r="B41" s="248" t="s">
        <v>18</v>
      </c>
      <c r="C41" s="260">
        <v>3</v>
      </c>
      <c r="D41" s="261">
        <v>9.24</v>
      </c>
      <c r="E41" s="239">
        <v>352.44720000000007</v>
      </c>
      <c r="F41" s="290">
        <f t="shared" si="0"/>
        <v>341.87378400000006</v>
      </c>
      <c r="G41" s="291">
        <f t="shared" si="1"/>
        <v>334.82484000000005</v>
      </c>
    </row>
    <row r="42" spans="1:7" s="6" customFormat="1" ht="27" customHeight="1">
      <c r="A42" s="481"/>
      <c r="B42" s="252" t="s">
        <v>20</v>
      </c>
      <c r="C42" s="253">
        <v>5.6</v>
      </c>
      <c r="D42" s="262">
        <v>17.25</v>
      </c>
      <c r="E42" s="233">
        <v>662.45550000000003</v>
      </c>
      <c r="F42" s="290">
        <f t="shared" si="0"/>
        <v>642.58183499999996</v>
      </c>
      <c r="G42" s="291">
        <f t="shared" si="1"/>
        <v>629.33272499999998</v>
      </c>
    </row>
    <row r="43" spans="1:7" s="6" customFormat="1" ht="27" customHeight="1" thickBot="1">
      <c r="A43" s="482"/>
      <c r="B43" s="281" t="s">
        <v>21</v>
      </c>
      <c r="C43" s="282">
        <v>6</v>
      </c>
      <c r="D43" s="266">
        <v>18.48</v>
      </c>
      <c r="E43" s="244">
        <v>706.99650000000008</v>
      </c>
      <c r="F43" s="295">
        <f t="shared" si="0"/>
        <v>685.78660500000001</v>
      </c>
      <c r="G43" s="296">
        <f t="shared" si="1"/>
        <v>671.64667500000007</v>
      </c>
    </row>
    <row r="44" spans="1:7" s="6" customFormat="1" ht="27" customHeight="1">
      <c r="A44" s="471" t="s">
        <v>25</v>
      </c>
      <c r="B44" s="277" t="s">
        <v>21</v>
      </c>
      <c r="C44" s="278">
        <v>6</v>
      </c>
      <c r="D44" s="279">
        <v>12.63</v>
      </c>
      <c r="E44" s="230">
        <v>519.54000000000008</v>
      </c>
      <c r="F44" s="288">
        <f t="shared" si="0"/>
        <v>503.95380000000006</v>
      </c>
      <c r="G44" s="289">
        <f t="shared" si="1"/>
        <v>493.56300000000005</v>
      </c>
    </row>
    <row r="45" spans="1:7" s="6" customFormat="1" ht="27" customHeight="1" thickBot="1">
      <c r="A45" s="472"/>
      <c r="B45" s="264" t="s">
        <v>11</v>
      </c>
      <c r="C45" s="265">
        <v>12</v>
      </c>
      <c r="D45" s="266">
        <v>25.26</v>
      </c>
      <c r="E45" s="244">
        <v>167.83200000000002</v>
      </c>
      <c r="F45" s="295">
        <f t="shared" si="0"/>
        <v>162.79704000000001</v>
      </c>
      <c r="G45" s="296">
        <f t="shared" si="1"/>
        <v>159.44040000000001</v>
      </c>
    </row>
    <row r="46" spans="1:7" s="6" customFormat="1" ht="27" customHeight="1">
      <c r="A46" s="469" t="s">
        <v>27</v>
      </c>
      <c r="B46" s="283" t="s">
        <v>21</v>
      </c>
      <c r="C46" s="284">
        <v>6</v>
      </c>
      <c r="D46" s="279">
        <v>9.24</v>
      </c>
      <c r="E46" s="285">
        <v>379.17600000000004</v>
      </c>
      <c r="F46" s="288">
        <f t="shared" si="0"/>
        <v>367.80072000000001</v>
      </c>
      <c r="G46" s="289">
        <f t="shared" si="1"/>
        <v>360.21720000000005</v>
      </c>
    </row>
    <row r="47" spans="1:7" s="6" customFormat="1" ht="27" customHeight="1" thickBot="1">
      <c r="A47" s="470"/>
      <c r="B47" s="257" t="s">
        <v>18</v>
      </c>
      <c r="C47" s="286">
        <v>12</v>
      </c>
      <c r="D47" s="273">
        <v>11.88</v>
      </c>
      <c r="E47" s="287">
        <v>202.98600000000002</v>
      </c>
      <c r="F47" s="292">
        <f t="shared" si="0"/>
        <v>196.89642000000001</v>
      </c>
      <c r="G47" s="293">
        <f t="shared" si="1"/>
        <v>192.83670000000001</v>
      </c>
    </row>
    <row r="48" spans="1:7" s="6" customFormat="1" ht="27" customHeight="1">
      <c r="A48" s="461" t="s">
        <v>353</v>
      </c>
      <c r="B48" s="462"/>
      <c r="C48" s="462"/>
      <c r="D48" s="462"/>
      <c r="E48" s="462"/>
      <c r="F48" s="462"/>
      <c r="G48" s="463"/>
    </row>
    <row r="49" spans="1:7" ht="15" customHeight="1" thickBot="1">
      <c r="A49" s="464"/>
      <c r="B49" s="465"/>
      <c r="C49" s="465"/>
      <c r="D49" s="465"/>
      <c r="E49" s="465"/>
      <c r="F49" s="465"/>
      <c r="G49" s="466"/>
    </row>
    <row r="50" spans="1:7" ht="23.25">
      <c r="A50" s="467" t="s">
        <v>343</v>
      </c>
      <c r="B50" s="297" t="s">
        <v>11</v>
      </c>
      <c r="C50" s="298">
        <v>2</v>
      </c>
      <c r="D50" s="297">
        <v>8.8800000000000008</v>
      </c>
      <c r="E50" s="299">
        <v>520.87558968000008</v>
      </c>
      <c r="F50" s="300">
        <f>E50*0.99</f>
        <v>515.6668337832001</v>
      </c>
      <c r="G50" s="301">
        <f>E50*0.97</f>
        <v>505.24932198960005</v>
      </c>
    </row>
    <row r="51" spans="1:7" ht="24" thickBot="1">
      <c r="A51" s="468"/>
      <c r="B51" s="302" t="s">
        <v>21</v>
      </c>
      <c r="C51" s="303">
        <v>6</v>
      </c>
      <c r="D51" s="302">
        <v>26.64</v>
      </c>
      <c r="E51" s="304">
        <v>1562.62676904</v>
      </c>
      <c r="F51" s="305">
        <f t="shared" ref="F51:F60" si="2">E51*0.99</f>
        <v>1547.0005013496</v>
      </c>
      <c r="G51" s="306">
        <f t="shared" ref="G51:G60" si="3">E51*0.97</f>
        <v>1515.7479659687999</v>
      </c>
    </row>
    <row r="52" spans="1:7" ht="24" thickBot="1">
      <c r="A52" s="318" t="s">
        <v>344</v>
      </c>
      <c r="B52" s="307" t="s">
        <v>21</v>
      </c>
      <c r="C52" s="308">
        <v>6</v>
      </c>
      <c r="D52" s="307">
        <v>47.4</v>
      </c>
      <c r="E52" s="309">
        <v>2780.3494314000004</v>
      </c>
      <c r="F52" s="310">
        <f t="shared" si="2"/>
        <v>2752.5459370860003</v>
      </c>
      <c r="G52" s="319">
        <f t="shared" si="3"/>
        <v>2696.9389484580001</v>
      </c>
    </row>
    <row r="53" spans="1:7" ht="24" thickBot="1">
      <c r="A53" s="311" t="s">
        <v>345</v>
      </c>
      <c r="B53" s="312" t="s">
        <v>21</v>
      </c>
      <c r="C53" s="313">
        <v>6</v>
      </c>
      <c r="D53" s="312">
        <v>18.18</v>
      </c>
      <c r="E53" s="314">
        <v>1066.38718698</v>
      </c>
      <c r="F53" s="315">
        <f t="shared" si="2"/>
        <v>1055.7233151102</v>
      </c>
      <c r="G53" s="316">
        <f t="shared" si="3"/>
        <v>1034.3955713706</v>
      </c>
    </row>
    <row r="54" spans="1:7" ht="24" thickBot="1">
      <c r="A54" s="318" t="s">
        <v>346</v>
      </c>
      <c r="B54" s="307" t="s">
        <v>21</v>
      </c>
      <c r="C54" s="308">
        <v>6</v>
      </c>
      <c r="D54" s="307">
        <v>32.4</v>
      </c>
      <c r="E54" s="309">
        <v>1900.4920164</v>
      </c>
      <c r="F54" s="310">
        <f t="shared" si="2"/>
        <v>1881.4870962360001</v>
      </c>
      <c r="G54" s="319">
        <f t="shared" si="3"/>
        <v>1843.477255908</v>
      </c>
    </row>
    <row r="55" spans="1:7" ht="24" thickBot="1">
      <c r="A55" s="311" t="s">
        <v>347</v>
      </c>
      <c r="B55" s="312" t="s">
        <v>21</v>
      </c>
      <c r="C55" s="313">
        <v>6</v>
      </c>
      <c r="D55" s="312">
        <v>50.76</v>
      </c>
      <c r="E55" s="314">
        <v>2872.9660014000001</v>
      </c>
      <c r="F55" s="315">
        <f t="shared" si="2"/>
        <v>2844.2363413860003</v>
      </c>
      <c r="G55" s="316">
        <f t="shared" si="3"/>
        <v>2786.7770213580002</v>
      </c>
    </row>
    <row r="56" spans="1:7" ht="24" thickBot="1">
      <c r="A56" s="318" t="s">
        <v>348</v>
      </c>
      <c r="B56" s="307" t="s">
        <v>21</v>
      </c>
      <c r="C56" s="308">
        <v>6</v>
      </c>
      <c r="D56" s="307">
        <v>72</v>
      </c>
      <c r="E56" s="309">
        <v>4075.1290799999997</v>
      </c>
      <c r="F56" s="310">
        <f t="shared" si="2"/>
        <v>4034.3777891999998</v>
      </c>
      <c r="G56" s="319">
        <f t="shared" si="3"/>
        <v>3952.8752075999996</v>
      </c>
    </row>
    <row r="57" spans="1:7" ht="24" thickBot="1">
      <c r="A57" s="311" t="s">
        <v>349</v>
      </c>
      <c r="B57" s="312" t="s">
        <v>21</v>
      </c>
      <c r="C57" s="313">
        <v>6</v>
      </c>
      <c r="D57" s="312">
        <v>13.32</v>
      </c>
      <c r="E57" s="314">
        <v>781.31338452</v>
      </c>
      <c r="F57" s="315">
        <f t="shared" si="2"/>
        <v>773.50025067479999</v>
      </c>
      <c r="G57" s="316">
        <f t="shared" si="3"/>
        <v>757.87398298439996</v>
      </c>
    </row>
    <row r="58" spans="1:7" ht="24" thickBot="1">
      <c r="A58" s="318" t="s">
        <v>350</v>
      </c>
      <c r="B58" s="307" t="s">
        <v>21</v>
      </c>
      <c r="C58" s="308">
        <v>6</v>
      </c>
      <c r="D58" s="307">
        <v>23.7</v>
      </c>
      <c r="E58" s="309">
        <v>1390.1747157000002</v>
      </c>
      <c r="F58" s="310">
        <f t="shared" si="2"/>
        <v>1376.2729685430002</v>
      </c>
      <c r="G58" s="319">
        <f t="shared" si="3"/>
        <v>1348.4694742290001</v>
      </c>
    </row>
    <row r="59" spans="1:7" ht="24" thickBot="1">
      <c r="A59" s="311" t="s">
        <v>351</v>
      </c>
      <c r="B59" s="312" t="s">
        <v>21</v>
      </c>
      <c r="C59" s="313">
        <v>6</v>
      </c>
      <c r="D59" s="312">
        <v>37.020000000000003</v>
      </c>
      <c r="E59" s="314">
        <v>2095.2955352999998</v>
      </c>
      <c r="F59" s="315">
        <f t="shared" si="2"/>
        <v>2074.3425799469996</v>
      </c>
      <c r="G59" s="316">
        <f t="shared" si="3"/>
        <v>2032.4366692409997</v>
      </c>
    </row>
    <row r="60" spans="1:7" ht="24" thickBot="1">
      <c r="A60" s="311" t="s">
        <v>352</v>
      </c>
      <c r="B60" s="312" t="s">
        <v>21</v>
      </c>
      <c r="C60" s="313">
        <v>6</v>
      </c>
      <c r="D60" s="312">
        <v>53.28</v>
      </c>
      <c r="E60" s="314">
        <v>3015.5955192000001</v>
      </c>
      <c r="F60" s="315">
        <f t="shared" si="2"/>
        <v>2985.4395640080002</v>
      </c>
      <c r="G60" s="316">
        <f t="shared" si="3"/>
        <v>2925.1276536240002</v>
      </c>
    </row>
  </sheetData>
  <mergeCells count="23">
    <mergeCell ref="C8:C9"/>
    <mergeCell ref="D8:D9"/>
    <mergeCell ref="A1:G1"/>
    <mergeCell ref="A2:G2"/>
    <mergeCell ref="A3:G3"/>
    <mergeCell ref="A4:G4"/>
    <mergeCell ref="A7:G7"/>
    <mergeCell ref="A10:A13"/>
    <mergeCell ref="A5:G5"/>
    <mergeCell ref="E8:G8"/>
    <mergeCell ref="A48:G49"/>
    <mergeCell ref="A50:A51"/>
    <mergeCell ref="A46:A47"/>
    <mergeCell ref="A44:A45"/>
    <mergeCell ref="A14:A18"/>
    <mergeCell ref="A19:A27"/>
    <mergeCell ref="A28:A32"/>
    <mergeCell ref="A37:A39"/>
    <mergeCell ref="A40:A43"/>
    <mergeCell ref="A35:A36"/>
    <mergeCell ref="A33:A34"/>
    <mergeCell ref="A8:A9"/>
    <mergeCell ref="B8:B9"/>
  </mergeCells>
  <hyperlinks>
    <hyperlink ref="A4" r:id="rId1"/>
  </hyperlinks>
  <pageMargins left="0.7" right="0.7" top="0.75" bottom="0.75" header="0.3" footer="0.3"/>
  <pageSetup paperSize="9" scale="47" orientation="portrait" verticalDpi="0" r:id="rId2"/>
  <rowBreaks count="1" manualBreakCount="1">
    <brk id="61" max="4" man="1"/>
  </rowBreaks>
  <colBreaks count="1" manualBreakCount="1">
    <brk id="7" max="60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topLeftCell="A25" zoomScaleNormal="100" zoomScaleSheetLayoutView="100" workbookViewId="0">
      <selection sqref="A1:H1"/>
    </sheetView>
  </sheetViews>
  <sheetFormatPr defaultRowHeight="15"/>
  <cols>
    <col min="1" max="1" width="11.140625" customWidth="1"/>
    <col min="2" max="2" width="11" bestFit="1" customWidth="1"/>
    <col min="3" max="3" width="4.140625" customWidth="1"/>
    <col min="4" max="4" width="12.5703125" customWidth="1"/>
    <col min="5" max="5" width="13.140625" customWidth="1"/>
    <col min="6" max="6" width="5.140625" customWidth="1"/>
    <col min="7" max="8" width="13.140625" customWidth="1"/>
    <col min="9" max="9" width="9.5703125" bestFit="1" customWidth="1"/>
    <col min="11" max="11" width="13.85546875" customWidth="1"/>
    <col min="16" max="16" width="9.5703125" bestFit="1" customWidth="1"/>
  </cols>
  <sheetData>
    <row r="1" spans="1:8" ht="15.75" customHeight="1">
      <c r="A1" s="499" t="s">
        <v>28</v>
      </c>
      <c r="B1" s="499"/>
      <c r="C1" s="499"/>
      <c r="D1" s="499"/>
      <c r="E1" s="499"/>
      <c r="F1" s="499"/>
      <c r="G1" s="499"/>
      <c r="H1" s="499"/>
    </row>
    <row r="2" spans="1:8" ht="15.75" customHeight="1">
      <c r="A2" s="499" t="s">
        <v>29</v>
      </c>
      <c r="B2" s="499"/>
      <c r="C2" s="499"/>
      <c r="D2" s="499"/>
      <c r="E2" s="499"/>
      <c r="F2" s="499"/>
      <c r="G2" s="499"/>
      <c r="H2" s="499"/>
    </row>
    <row r="3" spans="1:8" ht="15.75" customHeight="1">
      <c r="A3" s="499" t="s">
        <v>31</v>
      </c>
      <c r="B3" s="499"/>
      <c r="C3" s="499"/>
      <c r="D3" s="499"/>
      <c r="E3" s="499"/>
      <c r="F3" s="499"/>
      <c r="G3" s="499"/>
      <c r="H3" s="499"/>
    </row>
    <row r="4" spans="1:8" ht="15.75" customHeight="1">
      <c r="A4" s="500" t="s">
        <v>30</v>
      </c>
      <c r="B4" s="500"/>
      <c r="C4" s="500"/>
      <c r="D4" s="500"/>
      <c r="E4" s="500"/>
      <c r="F4" s="500"/>
      <c r="G4" s="500"/>
      <c r="H4" s="500"/>
    </row>
    <row r="5" spans="1:8" ht="18.75" customHeight="1" thickBot="1">
      <c r="A5" s="507" t="s">
        <v>356</v>
      </c>
      <c r="B5" s="508"/>
      <c r="C5" s="508"/>
      <c r="D5" s="508"/>
      <c r="E5" s="508"/>
      <c r="F5" s="508"/>
      <c r="G5" s="508"/>
      <c r="H5" s="508"/>
    </row>
    <row r="6" spans="1:8" ht="18" customHeight="1" thickBot="1">
      <c r="A6" s="511" t="s">
        <v>41</v>
      </c>
      <c r="B6" s="512"/>
      <c r="C6" s="512"/>
      <c r="D6" s="512"/>
      <c r="E6" s="512"/>
      <c r="F6" s="512"/>
      <c r="G6" s="512"/>
      <c r="H6" s="513"/>
    </row>
    <row r="7" spans="1:8" ht="24.75" customHeight="1" thickBot="1">
      <c r="A7" s="12" t="s">
        <v>42</v>
      </c>
      <c r="B7" s="13" t="s">
        <v>43</v>
      </c>
      <c r="C7" s="514"/>
      <c r="D7" s="12" t="s">
        <v>42</v>
      </c>
      <c r="E7" s="13" t="s">
        <v>43</v>
      </c>
      <c r="F7" s="516"/>
      <c r="G7" s="83" t="s">
        <v>42</v>
      </c>
      <c r="H7" s="84" t="s">
        <v>43</v>
      </c>
    </row>
    <row r="8" spans="1:8" ht="35.25" customHeight="1" thickBot="1">
      <c r="A8" s="503" t="s">
        <v>44</v>
      </c>
      <c r="B8" s="504"/>
      <c r="C8" s="515"/>
      <c r="D8" s="509" t="s">
        <v>46</v>
      </c>
      <c r="E8" s="510"/>
      <c r="F8" s="516"/>
      <c r="G8" s="517" t="s">
        <v>48</v>
      </c>
      <c r="H8" s="518"/>
    </row>
    <row r="9" spans="1:8">
      <c r="A9" s="36">
        <v>0.9</v>
      </c>
      <c r="B9" s="7">
        <v>68.722500000000011</v>
      </c>
      <c r="C9" s="515"/>
      <c r="D9" s="40">
        <v>1.6</v>
      </c>
      <c r="E9" s="8">
        <v>73.738079999999997</v>
      </c>
      <c r="F9" s="516"/>
      <c r="G9" s="15" t="s">
        <v>49</v>
      </c>
      <c r="H9" s="8">
        <v>135.33005149999997</v>
      </c>
    </row>
    <row r="10" spans="1:8">
      <c r="A10" s="37">
        <v>1</v>
      </c>
      <c r="B10" s="7">
        <v>64.113</v>
      </c>
      <c r="C10" s="515"/>
      <c r="D10" s="41">
        <v>1.8</v>
      </c>
      <c r="E10" s="7">
        <v>72.771712000000008</v>
      </c>
      <c r="F10" s="516"/>
      <c r="G10" s="9" t="s">
        <v>50</v>
      </c>
      <c r="H10" s="7">
        <v>101.018281</v>
      </c>
    </row>
    <row r="11" spans="1:8">
      <c r="A11" s="36">
        <v>1.2</v>
      </c>
      <c r="B11" s="7">
        <v>57.823500000000003</v>
      </c>
      <c r="C11" s="515"/>
      <c r="D11" s="38" t="s">
        <v>34</v>
      </c>
      <c r="E11" s="7">
        <v>72.771712000000008</v>
      </c>
      <c r="F11" s="516"/>
      <c r="G11" s="9" t="s">
        <v>51</v>
      </c>
      <c r="H11" s="7">
        <v>85.09653999999999</v>
      </c>
    </row>
    <row r="12" spans="1:8">
      <c r="A12" s="36">
        <v>1.4</v>
      </c>
      <c r="B12" s="7">
        <v>57.105899999999998</v>
      </c>
      <c r="C12" s="515"/>
      <c r="D12" s="38" t="s">
        <v>35</v>
      </c>
      <c r="E12" s="7">
        <v>70.12</v>
      </c>
      <c r="F12" s="516"/>
      <c r="G12" s="9" t="s">
        <v>52</v>
      </c>
      <c r="H12" s="7">
        <v>81.497102000000012</v>
      </c>
    </row>
    <row r="13" spans="1:8">
      <c r="A13" s="36">
        <v>1.6</v>
      </c>
      <c r="B13" s="7">
        <v>57.105899999999998</v>
      </c>
      <c r="C13" s="515"/>
      <c r="D13" s="42" t="s">
        <v>36</v>
      </c>
      <c r="E13" s="7">
        <v>69.242367999999999</v>
      </c>
      <c r="F13" s="516"/>
      <c r="G13" s="10" t="s">
        <v>53</v>
      </c>
      <c r="H13" s="7">
        <v>74.776764</v>
      </c>
    </row>
    <row r="14" spans="1:8" ht="15.75" thickBot="1">
      <c r="A14" s="36">
        <v>1.8</v>
      </c>
      <c r="B14" s="7">
        <v>57.105899999999998</v>
      </c>
      <c r="C14" s="515"/>
      <c r="D14" s="43" t="s">
        <v>37</v>
      </c>
      <c r="E14" s="44">
        <v>69.242367999999999</v>
      </c>
      <c r="F14" s="516"/>
      <c r="G14" s="11" t="s">
        <v>54</v>
      </c>
      <c r="H14" s="7">
        <v>74.569410999999988</v>
      </c>
    </row>
    <row r="15" spans="1:8" ht="22.5" customHeight="1">
      <c r="A15" s="38" t="s">
        <v>34</v>
      </c>
      <c r="B15" s="7">
        <v>57.105899999999998</v>
      </c>
      <c r="C15" s="515"/>
      <c r="D15" s="521" t="s">
        <v>47</v>
      </c>
      <c r="E15" s="522"/>
      <c r="F15" s="516"/>
      <c r="G15" s="14" t="s">
        <v>55</v>
      </c>
      <c r="H15" s="86">
        <v>74.569410999999988</v>
      </c>
    </row>
    <row r="16" spans="1:8" ht="24.75" customHeight="1">
      <c r="A16" s="36">
        <v>2.5</v>
      </c>
      <c r="B16" s="7">
        <v>56.314100000000003</v>
      </c>
      <c r="C16" s="515"/>
      <c r="D16" s="36">
        <v>1.6</v>
      </c>
      <c r="E16" s="7">
        <v>72.603648000000007</v>
      </c>
      <c r="F16" s="516"/>
      <c r="G16" s="519" t="s">
        <v>107</v>
      </c>
      <c r="H16" s="520"/>
    </row>
    <row r="17" spans="1:8">
      <c r="A17" s="38" t="s">
        <v>35</v>
      </c>
      <c r="B17" s="7">
        <v>56.314100000000003</v>
      </c>
      <c r="C17" s="515"/>
      <c r="D17" s="41">
        <v>1.8</v>
      </c>
      <c r="E17" s="7">
        <v>71.556479999999993</v>
      </c>
      <c r="F17" s="516"/>
      <c r="G17" s="76" t="s">
        <v>56</v>
      </c>
      <c r="H17" s="77">
        <v>81.309848000000002</v>
      </c>
    </row>
    <row r="18" spans="1:8" ht="22.5" customHeight="1">
      <c r="A18" s="38" t="s">
        <v>36</v>
      </c>
      <c r="B18" s="7">
        <v>55.789800000000007</v>
      </c>
      <c r="C18" s="515"/>
      <c r="D18" s="38" t="s">
        <v>34</v>
      </c>
      <c r="E18" s="7">
        <v>71.56</v>
      </c>
      <c r="F18" s="516"/>
      <c r="G18" s="11" t="s">
        <v>57</v>
      </c>
      <c r="H18" s="7">
        <v>72.91462700000001</v>
      </c>
    </row>
    <row r="19" spans="1:8" ht="15.75" thickBot="1">
      <c r="A19" s="38" t="s">
        <v>37</v>
      </c>
      <c r="B19" s="7">
        <v>55.276200000000003</v>
      </c>
      <c r="C19" s="515"/>
      <c r="D19" s="42" t="s">
        <v>35</v>
      </c>
      <c r="E19" s="7">
        <v>69.17080949999999</v>
      </c>
      <c r="F19" s="516"/>
      <c r="G19" s="85" t="s">
        <v>58</v>
      </c>
      <c r="H19" s="44">
        <v>72.91462700000001</v>
      </c>
    </row>
    <row r="20" spans="1:8" ht="24" customHeight="1" thickBot="1">
      <c r="A20" s="78" t="s">
        <v>38</v>
      </c>
      <c r="B20" s="44">
        <v>55.276200000000003</v>
      </c>
      <c r="C20" s="515"/>
      <c r="D20" s="43" t="s">
        <v>36</v>
      </c>
      <c r="E20" s="44">
        <v>67.822307999999978</v>
      </c>
      <c r="F20" s="516"/>
    </row>
    <row r="21" spans="1:8" ht="24.75" customHeight="1" thickBot="1">
      <c r="A21" s="501" t="s">
        <v>45</v>
      </c>
      <c r="B21" s="502"/>
      <c r="C21" s="515"/>
      <c r="D21" s="43" t="s">
        <v>37</v>
      </c>
      <c r="E21" s="44">
        <v>67.819999999999993</v>
      </c>
      <c r="F21" s="516"/>
      <c r="G21" s="523" t="s">
        <v>656</v>
      </c>
      <c r="H21" s="524"/>
    </row>
    <row r="22" spans="1:8" ht="29.25" customHeight="1" thickBot="1">
      <c r="A22" s="39">
        <v>0.9</v>
      </c>
      <c r="B22" s="7">
        <v>64.407000000000011</v>
      </c>
      <c r="C22" s="515"/>
      <c r="D22" s="505" t="s">
        <v>354</v>
      </c>
      <c r="E22" s="506"/>
      <c r="F22" s="516"/>
      <c r="G22" s="373" t="s">
        <v>657</v>
      </c>
      <c r="H22" s="374" t="s">
        <v>43</v>
      </c>
    </row>
    <row r="23" spans="1:8" ht="15.75" thickBot="1">
      <c r="A23" s="39">
        <v>1</v>
      </c>
      <c r="B23" s="7">
        <v>59.975999999999999</v>
      </c>
      <c r="C23" s="515"/>
      <c r="D23" s="80" t="s">
        <v>37</v>
      </c>
      <c r="E23" s="81">
        <v>45.15</v>
      </c>
      <c r="F23" s="516"/>
      <c r="G23" s="375">
        <v>2.8</v>
      </c>
      <c r="H23" s="376">
        <v>79.849999999999994</v>
      </c>
    </row>
    <row r="24" spans="1:8" ht="25.5" customHeight="1">
      <c r="A24" s="36">
        <v>1.2</v>
      </c>
      <c r="B24" s="7">
        <v>56.953499999999991</v>
      </c>
      <c r="C24" s="515"/>
      <c r="D24" s="80" t="s">
        <v>36</v>
      </c>
      <c r="E24" s="81">
        <v>45.15</v>
      </c>
    </row>
    <row r="25" spans="1:8" ht="15.75" customHeight="1" thickBot="1">
      <c r="A25" s="36">
        <v>1.4</v>
      </c>
      <c r="B25" s="7">
        <v>56.426749999999998</v>
      </c>
      <c r="C25" s="515"/>
      <c r="D25" s="82" t="s">
        <v>35</v>
      </c>
      <c r="E25" s="79">
        <v>46.67</v>
      </c>
    </row>
    <row r="26" spans="1:8" ht="15.75" thickTop="1">
      <c r="A26" s="36">
        <v>1.6</v>
      </c>
      <c r="B26" s="7">
        <v>56.426749999999998</v>
      </c>
      <c r="C26" s="515"/>
    </row>
    <row r="27" spans="1:8">
      <c r="A27" s="36">
        <v>1.8</v>
      </c>
      <c r="B27" s="7">
        <v>56.426749999999998</v>
      </c>
      <c r="C27" s="515"/>
    </row>
    <row r="28" spans="1:8">
      <c r="A28" s="38" t="s">
        <v>34</v>
      </c>
      <c r="B28" s="7">
        <v>56.426749999999998</v>
      </c>
      <c r="C28" s="515"/>
    </row>
    <row r="29" spans="1:8">
      <c r="A29" s="36">
        <v>2.5</v>
      </c>
      <c r="B29" s="7">
        <v>55.072249999999997</v>
      </c>
      <c r="C29" s="515"/>
    </row>
    <row r="30" spans="1:8">
      <c r="A30" s="38" t="s">
        <v>35</v>
      </c>
      <c r="B30" s="7">
        <v>55.072249999999997</v>
      </c>
      <c r="C30" s="515"/>
    </row>
    <row r="31" spans="1:8">
      <c r="A31" s="38" t="s">
        <v>36</v>
      </c>
      <c r="B31" s="7">
        <v>54.416499999999992</v>
      </c>
      <c r="C31" s="515"/>
    </row>
    <row r="32" spans="1:8">
      <c r="A32" s="38" t="s">
        <v>37</v>
      </c>
      <c r="B32" s="7">
        <v>54.416499999999992</v>
      </c>
      <c r="C32" s="515"/>
    </row>
    <row r="33" spans="1:3">
      <c r="A33" s="38" t="s">
        <v>38</v>
      </c>
      <c r="B33" s="7">
        <v>54.416499999999992</v>
      </c>
      <c r="C33" s="515"/>
    </row>
    <row r="34" spans="1:3">
      <c r="A34" s="38" t="s">
        <v>39</v>
      </c>
      <c r="B34" s="7">
        <v>54.416499999999992</v>
      </c>
      <c r="C34" s="515"/>
    </row>
    <row r="35" spans="1:3" ht="15.75" thickBot="1">
      <c r="A35" s="78" t="s">
        <v>40</v>
      </c>
      <c r="B35" s="44">
        <v>54.416499999999992</v>
      </c>
      <c r="C35" s="515"/>
    </row>
    <row r="36" spans="1:3" ht="25.5" customHeight="1"/>
    <row r="38" spans="1:3" ht="15" customHeight="1"/>
    <row r="39" spans="1:3" ht="15.75" customHeight="1"/>
    <row r="40" spans="1:3" ht="26.25" customHeight="1"/>
    <row r="42" spans="1:3" ht="22.5" customHeight="1"/>
    <row r="46" spans="1:3" ht="30.75" customHeight="1"/>
  </sheetData>
  <mergeCells count="16">
    <mergeCell ref="D22:E22"/>
    <mergeCell ref="A5:H5"/>
    <mergeCell ref="D8:E8"/>
    <mergeCell ref="A6:H6"/>
    <mergeCell ref="C7:C35"/>
    <mergeCell ref="F7:F23"/>
    <mergeCell ref="G8:H8"/>
    <mergeCell ref="G16:H16"/>
    <mergeCell ref="D15:E15"/>
    <mergeCell ref="G21:H21"/>
    <mergeCell ref="A1:H1"/>
    <mergeCell ref="A2:H2"/>
    <mergeCell ref="A3:H3"/>
    <mergeCell ref="A4:H4"/>
    <mergeCell ref="A21:B21"/>
    <mergeCell ref="A8:B8"/>
  </mergeCells>
  <hyperlinks>
    <hyperlink ref="A4" r:id="rId1"/>
  </hyperlinks>
  <pageMargins left="0.7" right="0.7" top="0.75" bottom="0.75" header="0.3" footer="0.3"/>
  <pageSetup paperSize="9" scale="6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topLeftCell="A22" zoomScaleNormal="100" zoomScaleSheetLayoutView="100" workbookViewId="0">
      <selection sqref="A1:I1"/>
    </sheetView>
  </sheetViews>
  <sheetFormatPr defaultRowHeight="15"/>
  <cols>
    <col min="1" max="4" width="9.140625" style="87"/>
    <col min="5" max="5" width="8.28515625" style="87" customWidth="1"/>
    <col min="6" max="16384" width="9.140625" style="87"/>
  </cols>
  <sheetData>
    <row r="1" spans="1:10" ht="15.75" customHeight="1">
      <c r="A1" s="525" t="s">
        <v>28</v>
      </c>
      <c r="B1" s="525"/>
      <c r="C1" s="525"/>
      <c r="D1" s="525"/>
      <c r="E1" s="525"/>
      <c r="F1" s="525"/>
      <c r="G1" s="525"/>
      <c r="H1" s="525"/>
      <c r="I1" s="525"/>
    </row>
    <row r="2" spans="1:10" ht="15.75" customHeight="1">
      <c r="A2" s="525" t="s">
        <v>29</v>
      </c>
      <c r="B2" s="525"/>
      <c r="C2" s="525"/>
      <c r="D2" s="525"/>
      <c r="E2" s="525"/>
      <c r="F2" s="525"/>
      <c r="G2" s="525"/>
      <c r="H2" s="525"/>
      <c r="I2" s="525"/>
    </row>
    <row r="3" spans="1:10" ht="15.75" customHeight="1">
      <c r="A3" s="525" t="s">
        <v>31</v>
      </c>
      <c r="B3" s="525"/>
      <c r="C3" s="525"/>
      <c r="D3" s="525"/>
      <c r="E3" s="525"/>
      <c r="F3" s="525"/>
      <c r="G3" s="525"/>
      <c r="H3" s="525"/>
      <c r="I3" s="525"/>
    </row>
    <row r="4" spans="1:10" ht="15.75" customHeight="1">
      <c r="A4" s="526" t="s">
        <v>30</v>
      </c>
      <c r="B4" s="526"/>
      <c r="C4" s="526"/>
      <c r="D4" s="526"/>
      <c r="E4" s="526"/>
      <c r="F4" s="526"/>
      <c r="G4" s="526"/>
      <c r="H4" s="526"/>
      <c r="I4" s="526"/>
    </row>
    <row r="5" spans="1:10" ht="18.75" customHeight="1" thickBot="1">
      <c r="A5" s="527" t="s">
        <v>356</v>
      </c>
      <c r="B5" s="528"/>
      <c r="C5" s="528"/>
      <c r="D5" s="528"/>
      <c r="E5" s="528"/>
      <c r="F5" s="528"/>
      <c r="G5" s="528"/>
      <c r="H5" s="528"/>
      <c r="I5" s="528"/>
    </row>
    <row r="6" spans="1:10" ht="21" thickBot="1">
      <c r="A6" s="532" t="s">
        <v>61</v>
      </c>
      <c r="B6" s="533"/>
      <c r="C6" s="533"/>
      <c r="D6" s="533"/>
      <c r="E6" s="533"/>
      <c r="F6" s="533"/>
      <c r="G6" s="533"/>
      <c r="H6" s="533"/>
      <c r="I6" s="534"/>
    </row>
    <row r="7" spans="1:10" ht="26.25" thickBot="1">
      <c r="A7" s="112" t="s">
        <v>62</v>
      </c>
      <c r="B7" s="113" t="s">
        <v>63</v>
      </c>
      <c r="C7" s="113" t="s">
        <v>64</v>
      </c>
      <c r="D7" s="114" t="s">
        <v>43</v>
      </c>
      <c r="E7" s="543"/>
      <c r="F7" s="115" t="s">
        <v>62</v>
      </c>
      <c r="G7" s="116" t="s">
        <v>63</v>
      </c>
      <c r="H7" s="113" t="s">
        <v>64</v>
      </c>
      <c r="I7" s="114" t="s">
        <v>43</v>
      </c>
    </row>
    <row r="8" spans="1:10">
      <c r="A8" s="529" t="s">
        <v>65</v>
      </c>
      <c r="B8" s="88">
        <v>3.8</v>
      </c>
      <c r="C8" s="105">
        <v>55.17</v>
      </c>
      <c r="D8" s="89">
        <v>25.860287250000003</v>
      </c>
      <c r="E8" s="544"/>
      <c r="F8" s="535" t="s">
        <v>66</v>
      </c>
      <c r="G8" s="109">
        <v>7.8</v>
      </c>
      <c r="H8" s="106">
        <v>220.5</v>
      </c>
      <c r="I8" s="90">
        <v>49.934850000000004</v>
      </c>
    </row>
    <row r="9" spans="1:10">
      <c r="A9" s="530"/>
      <c r="B9" s="91">
        <v>4.0999999999999996</v>
      </c>
      <c r="C9" s="107">
        <v>64.099999999999994</v>
      </c>
      <c r="D9" s="90">
        <v>27.082923000000001</v>
      </c>
      <c r="E9" s="544"/>
      <c r="F9" s="536"/>
      <c r="G9" s="110" t="s">
        <v>67</v>
      </c>
      <c r="H9" s="107">
        <v>220.5</v>
      </c>
      <c r="I9" s="90">
        <v>57.326325000000004</v>
      </c>
    </row>
    <row r="10" spans="1:10">
      <c r="A10" s="530"/>
      <c r="B10" s="91">
        <v>4.5</v>
      </c>
      <c r="C10" s="107">
        <v>73.900000000000006</v>
      </c>
      <c r="D10" s="90">
        <v>28.480220999999997</v>
      </c>
      <c r="E10" s="544"/>
      <c r="F10" s="536"/>
      <c r="G10" s="110">
        <v>10.5</v>
      </c>
      <c r="H10" s="107">
        <v>387.5</v>
      </c>
      <c r="I10" s="90">
        <v>71.540700000000001</v>
      </c>
    </row>
    <row r="11" spans="1:10">
      <c r="A11" s="530"/>
      <c r="B11" s="91">
        <v>4.8</v>
      </c>
      <c r="C11" s="107">
        <v>84.4</v>
      </c>
      <c r="D11" s="90">
        <v>30.196020750000002</v>
      </c>
      <c r="E11" s="544"/>
      <c r="F11" s="536"/>
      <c r="G11" s="110" t="s">
        <v>68</v>
      </c>
      <c r="H11" s="107">
        <v>387.5</v>
      </c>
      <c r="I11" s="90">
        <v>82.084275000000005</v>
      </c>
    </row>
    <row r="12" spans="1:10" ht="15.75" thickBot="1">
      <c r="A12" s="530"/>
      <c r="B12" s="91">
        <v>5.0999999999999996</v>
      </c>
      <c r="C12" s="107">
        <v>95.5</v>
      </c>
      <c r="D12" s="90">
        <v>31.5830445</v>
      </c>
      <c r="E12" s="544"/>
      <c r="F12" s="537"/>
      <c r="G12" s="111" t="s">
        <v>69</v>
      </c>
      <c r="H12" s="108">
        <v>530</v>
      </c>
      <c r="I12" s="99">
        <v>100.3485</v>
      </c>
    </row>
    <row r="13" spans="1:10">
      <c r="A13" s="530"/>
      <c r="B13" s="91">
        <v>5.6</v>
      </c>
      <c r="C13" s="107">
        <v>116.5</v>
      </c>
      <c r="D13" s="90">
        <v>33.411861000000002</v>
      </c>
      <c r="E13" s="544"/>
      <c r="F13" s="538" t="s">
        <v>70</v>
      </c>
      <c r="G13" s="92">
        <v>11.5</v>
      </c>
      <c r="H13" s="93">
        <v>513</v>
      </c>
      <c r="I13" s="89">
        <v>109.35911700000001</v>
      </c>
      <c r="J13" s="370"/>
    </row>
    <row r="14" spans="1:10">
      <c r="A14" s="530"/>
      <c r="B14" s="91">
        <v>6.2</v>
      </c>
      <c r="C14" s="107">
        <v>141.6</v>
      </c>
      <c r="D14" s="90">
        <v>37.973628000000005</v>
      </c>
      <c r="E14" s="544"/>
      <c r="F14" s="538"/>
      <c r="G14" s="94">
        <v>13.5</v>
      </c>
      <c r="H14" s="95">
        <v>696.5</v>
      </c>
      <c r="I14" s="90">
        <v>120.00324000000001</v>
      </c>
      <c r="J14" s="370"/>
    </row>
    <row r="15" spans="1:10">
      <c r="A15" s="530"/>
      <c r="B15" s="91">
        <v>6.9</v>
      </c>
      <c r="C15" s="107">
        <v>176.6</v>
      </c>
      <c r="D15" s="90">
        <v>42.936090749999998</v>
      </c>
      <c r="E15" s="544"/>
      <c r="F15" s="538"/>
      <c r="G15" s="94">
        <v>15</v>
      </c>
      <c r="H15" s="95">
        <v>812</v>
      </c>
      <c r="I15" s="90">
        <v>134.88035399999998</v>
      </c>
      <c r="J15" s="370"/>
    </row>
    <row r="16" spans="1:10">
      <c r="A16" s="530"/>
      <c r="B16" s="91">
        <v>7.6</v>
      </c>
      <c r="C16" s="107">
        <v>211</v>
      </c>
      <c r="D16" s="90">
        <v>48.401991750000008</v>
      </c>
      <c r="E16" s="544"/>
      <c r="F16" s="538"/>
      <c r="G16" s="94">
        <v>16.5</v>
      </c>
      <c r="H16" s="95">
        <v>1045</v>
      </c>
      <c r="I16" s="90">
        <v>164.61403350000003</v>
      </c>
      <c r="J16" s="370"/>
    </row>
    <row r="17" spans="1:10" ht="15" customHeight="1">
      <c r="A17" s="530"/>
      <c r="B17" s="96">
        <v>8.3000000000000007</v>
      </c>
      <c r="C17" s="107">
        <v>256</v>
      </c>
      <c r="D17" s="90">
        <v>55.224093750000002</v>
      </c>
      <c r="E17" s="544"/>
      <c r="F17" s="538"/>
      <c r="G17" s="94">
        <v>18</v>
      </c>
      <c r="H17" s="95">
        <v>1245</v>
      </c>
      <c r="I17" s="90">
        <v>197.01901799999999</v>
      </c>
      <c r="J17" s="370"/>
    </row>
    <row r="18" spans="1:10" ht="15" customHeight="1">
      <c r="A18" s="530"/>
      <c r="B18" s="96">
        <v>9.1</v>
      </c>
      <c r="C18" s="107">
        <v>305</v>
      </c>
      <c r="D18" s="90">
        <v>62.179761000000006</v>
      </c>
      <c r="E18" s="544"/>
      <c r="F18" s="538"/>
      <c r="G18" s="94">
        <v>20</v>
      </c>
      <c r="H18" s="95">
        <v>1520</v>
      </c>
      <c r="I18" s="90">
        <v>229.4240025</v>
      </c>
      <c r="J18" s="370"/>
    </row>
    <row r="19" spans="1:10">
      <c r="A19" s="530"/>
      <c r="B19" s="96">
        <v>9.6</v>
      </c>
      <c r="C19" s="107">
        <v>358.6</v>
      </c>
      <c r="D19" s="90">
        <v>65.868216750000002</v>
      </c>
      <c r="E19" s="544"/>
      <c r="F19" s="538"/>
      <c r="G19" s="94">
        <v>22</v>
      </c>
      <c r="H19" s="95">
        <v>1830</v>
      </c>
      <c r="I19" s="90">
        <v>256.68158775000001</v>
      </c>
      <c r="J19" s="370"/>
    </row>
    <row r="20" spans="1:10">
      <c r="A20" s="530"/>
      <c r="B20" s="96">
        <v>11</v>
      </c>
      <c r="C20" s="107">
        <v>461.6</v>
      </c>
      <c r="D20" s="90">
        <v>79.974761999999998</v>
      </c>
      <c r="E20" s="544"/>
      <c r="F20" s="538"/>
      <c r="G20" s="94">
        <v>23.5</v>
      </c>
      <c r="H20" s="95">
        <v>2130</v>
      </c>
      <c r="I20" s="90">
        <v>295.16892825000002</v>
      </c>
      <c r="J20" s="370"/>
    </row>
    <row r="21" spans="1:10">
      <c r="A21" s="530"/>
      <c r="B21" s="96">
        <v>12</v>
      </c>
      <c r="C21" s="107">
        <v>527</v>
      </c>
      <c r="D21" s="90">
        <v>89.242135500000003</v>
      </c>
      <c r="E21" s="544"/>
      <c r="F21" s="538"/>
      <c r="G21" s="94">
        <v>25.5</v>
      </c>
      <c r="H21" s="95">
        <v>2495</v>
      </c>
      <c r="I21" s="90">
        <v>345.64631850000001</v>
      </c>
      <c r="J21" s="370"/>
    </row>
    <row r="22" spans="1:10">
      <c r="A22" s="530"/>
      <c r="B22" s="96">
        <v>13</v>
      </c>
      <c r="C22" s="107">
        <v>599.6</v>
      </c>
      <c r="D22" s="90">
        <v>95.519702250000009</v>
      </c>
      <c r="E22" s="544"/>
      <c r="F22" s="538"/>
      <c r="G22" s="94">
        <v>27</v>
      </c>
      <c r="H22" s="95">
        <v>2800</v>
      </c>
      <c r="I22" s="90">
        <v>383.83570574999993</v>
      </c>
      <c r="J22" s="370"/>
    </row>
    <row r="23" spans="1:10">
      <c r="A23" s="530"/>
      <c r="B23" s="96">
        <v>14</v>
      </c>
      <c r="C23" s="107">
        <v>728</v>
      </c>
      <c r="D23" s="90">
        <v>112.19480999999999</v>
      </c>
      <c r="E23" s="544"/>
      <c r="F23" s="538"/>
      <c r="G23" s="94">
        <v>29</v>
      </c>
      <c r="H23" s="95">
        <v>3130</v>
      </c>
      <c r="I23" s="90">
        <v>423.53540775000005</v>
      </c>
      <c r="J23" s="370"/>
    </row>
    <row r="24" spans="1:10">
      <c r="A24" s="530"/>
      <c r="B24" s="96">
        <v>15</v>
      </c>
      <c r="C24" s="107">
        <v>844</v>
      </c>
      <c r="D24" s="90">
        <v>129.5993895</v>
      </c>
      <c r="E24" s="544"/>
      <c r="F24" s="538"/>
      <c r="G24" s="94">
        <v>31</v>
      </c>
      <c r="H24" s="95">
        <v>3460</v>
      </c>
      <c r="I24" s="90">
        <v>485.75626575000007</v>
      </c>
      <c r="J24" s="370"/>
    </row>
    <row r="25" spans="1:10">
      <c r="A25" s="530"/>
      <c r="B25" s="96">
        <v>16.5</v>
      </c>
      <c r="C25" s="107">
        <v>1025</v>
      </c>
      <c r="D25" s="90">
        <v>151.61710725</v>
      </c>
      <c r="E25" s="544"/>
      <c r="F25" s="538"/>
      <c r="G25" s="94">
        <v>33</v>
      </c>
      <c r="H25" s="95">
        <v>4155</v>
      </c>
      <c r="I25" s="90">
        <v>547.52505674999998</v>
      </c>
      <c r="J25" s="370"/>
    </row>
    <row r="26" spans="1:10">
      <c r="A26" s="530"/>
      <c r="B26" s="96">
        <v>18</v>
      </c>
      <c r="C26" s="107">
        <v>1220</v>
      </c>
      <c r="D26" s="90">
        <v>178.61783625000001</v>
      </c>
      <c r="E26" s="544"/>
      <c r="F26" s="538"/>
      <c r="G26" s="94">
        <v>38</v>
      </c>
      <c r="H26" s="95">
        <v>5510</v>
      </c>
      <c r="I26" s="90">
        <v>719.15640300000007</v>
      </c>
      <c r="J26" s="370"/>
    </row>
    <row r="27" spans="1:10" ht="15.75" thickBot="1">
      <c r="A27" s="530"/>
      <c r="B27" s="96">
        <v>19.5</v>
      </c>
      <c r="C27" s="107">
        <v>1405</v>
      </c>
      <c r="D27" s="90">
        <v>205.0123845</v>
      </c>
      <c r="E27" s="544"/>
      <c r="F27" s="539"/>
      <c r="G27" s="97">
        <v>39.5</v>
      </c>
      <c r="H27" s="98">
        <v>5920</v>
      </c>
      <c r="I27" s="99">
        <v>792.29878874999997</v>
      </c>
      <c r="J27" s="370"/>
    </row>
    <row r="28" spans="1:10">
      <c r="A28" s="530"/>
      <c r="B28" s="96">
        <v>21</v>
      </c>
      <c r="C28" s="107">
        <v>1635</v>
      </c>
      <c r="D28" s="90">
        <v>231.57132074999998</v>
      </c>
      <c r="E28" s="544"/>
      <c r="F28" s="540" t="s">
        <v>71</v>
      </c>
      <c r="G28" s="100">
        <v>8.5</v>
      </c>
      <c r="H28" s="101">
        <v>11.5</v>
      </c>
      <c r="I28" s="222">
        <v>80.046681750000005</v>
      </c>
      <c r="J28" s="370"/>
    </row>
    <row r="29" spans="1:10">
      <c r="A29" s="530"/>
      <c r="B29" s="96">
        <v>22.5</v>
      </c>
      <c r="C29" s="107">
        <v>1850</v>
      </c>
      <c r="D29" s="90">
        <v>261.27417750000001</v>
      </c>
      <c r="E29" s="544"/>
      <c r="F29" s="541"/>
      <c r="G29" s="102">
        <v>11.5</v>
      </c>
      <c r="H29" s="103">
        <v>427</v>
      </c>
      <c r="I29" s="90">
        <v>95.119006500000012</v>
      </c>
      <c r="J29" s="370"/>
    </row>
    <row r="30" spans="1:10" ht="15.75" thickBot="1">
      <c r="A30" s="530"/>
      <c r="B30" s="91">
        <v>24</v>
      </c>
      <c r="C30" s="107">
        <v>2110</v>
      </c>
      <c r="D30" s="90">
        <v>293.89492125000004</v>
      </c>
      <c r="E30" s="544"/>
      <c r="F30" s="542"/>
      <c r="G30" s="97">
        <v>15.5</v>
      </c>
      <c r="H30" s="104">
        <v>801</v>
      </c>
      <c r="I30" s="99">
        <v>143.39770725000002</v>
      </c>
      <c r="J30" s="370"/>
    </row>
    <row r="31" spans="1:10">
      <c r="A31" s="530"/>
      <c r="B31" s="91">
        <v>25.5</v>
      </c>
      <c r="C31" s="107">
        <v>2390</v>
      </c>
      <c r="D31" s="90">
        <v>328.74517724999998</v>
      </c>
      <c r="E31" s="544"/>
    </row>
    <row r="32" spans="1:10">
      <c r="A32" s="530"/>
      <c r="B32" s="91">
        <v>27</v>
      </c>
      <c r="C32" s="107">
        <v>2685</v>
      </c>
      <c r="D32" s="90">
        <v>366.17427000000004</v>
      </c>
      <c r="E32" s="544"/>
    </row>
    <row r="33" spans="1:5">
      <c r="A33" s="530"/>
      <c r="B33" s="91">
        <v>28</v>
      </c>
      <c r="C33" s="107">
        <v>2910</v>
      </c>
      <c r="D33" s="90">
        <v>394.62366824999998</v>
      </c>
      <c r="E33" s="544"/>
    </row>
    <row r="34" spans="1:5">
      <c r="A34" s="530"/>
      <c r="B34" s="91">
        <v>30.5</v>
      </c>
      <c r="C34" s="107">
        <v>3490</v>
      </c>
      <c r="D34" s="90">
        <v>462.45426674999999</v>
      </c>
      <c r="E34" s="544"/>
    </row>
    <row r="35" spans="1:5">
      <c r="A35" s="530"/>
      <c r="B35" s="91">
        <v>32</v>
      </c>
      <c r="C35" s="107">
        <v>3845</v>
      </c>
      <c r="D35" s="90">
        <v>506.22</v>
      </c>
      <c r="E35" s="544"/>
    </row>
    <row r="36" spans="1:5" ht="15.75" thickBot="1">
      <c r="A36" s="531"/>
      <c r="B36" s="88">
        <v>39.5</v>
      </c>
      <c r="C36" s="105">
        <v>5740</v>
      </c>
      <c r="D36" s="89">
        <v>737.79389250000008</v>
      </c>
      <c r="E36" s="545"/>
    </row>
  </sheetData>
  <mergeCells count="11">
    <mergeCell ref="A8:A36"/>
    <mergeCell ref="A6:I6"/>
    <mergeCell ref="F8:F12"/>
    <mergeCell ref="F13:F27"/>
    <mergeCell ref="F28:F30"/>
    <mergeCell ref="E7:E36"/>
    <mergeCell ref="A1:I1"/>
    <mergeCell ref="A2:I2"/>
    <mergeCell ref="A3:I3"/>
    <mergeCell ref="A4:I4"/>
    <mergeCell ref="A5:I5"/>
  </mergeCells>
  <hyperlinks>
    <hyperlink ref="A4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topLeftCell="A25" zoomScaleNormal="100" zoomScaleSheetLayoutView="100" workbookViewId="0">
      <selection sqref="A1:J1"/>
    </sheetView>
  </sheetViews>
  <sheetFormatPr defaultRowHeight="15"/>
  <sheetData>
    <row r="1" spans="1:10" ht="15.75" customHeight="1">
      <c r="A1" s="499" t="s">
        <v>28</v>
      </c>
      <c r="B1" s="499"/>
      <c r="C1" s="499"/>
      <c r="D1" s="499"/>
      <c r="E1" s="499"/>
      <c r="F1" s="499"/>
      <c r="G1" s="499"/>
      <c r="H1" s="499"/>
      <c r="I1" s="499"/>
      <c r="J1" s="499"/>
    </row>
    <row r="2" spans="1:10" ht="15.75" customHeight="1">
      <c r="A2" s="499" t="s">
        <v>29</v>
      </c>
      <c r="B2" s="499"/>
      <c r="C2" s="499"/>
      <c r="D2" s="499"/>
      <c r="E2" s="499"/>
      <c r="F2" s="499"/>
      <c r="G2" s="499"/>
      <c r="H2" s="499"/>
      <c r="I2" s="499"/>
      <c r="J2" s="499"/>
    </row>
    <row r="3" spans="1:10" ht="15.75" customHeight="1">
      <c r="A3" s="499" t="s">
        <v>31</v>
      </c>
      <c r="B3" s="499"/>
      <c r="C3" s="499"/>
      <c r="D3" s="499"/>
      <c r="E3" s="499"/>
      <c r="F3" s="499"/>
      <c r="G3" s="499"/>
      <c r="H3" s="499"/>
      <c r="I3" s="499"/>
      <c r="J3" s="499"/>
    </row>
    <row r="4" spans="1:10" ht="15.75" customHeight="1">
      <c r="A4" s="500" t="s">
        <v>30</v>
      </c>
      <c r="B4" s="500"/>
      <c r="C4" s="500"/>
      <c r="D4" s="500"/>
      <c r="E4" s="500"/>
      <c r="F4" s="500"/>
      <c r="G4" s="500"/>
      <c r="H4" s="500"/>
      <c r="I4" s="500"/>
      <c r="J4" s="500"/>
    </row>
    <row r="5" spans="1:10" ht="18.75" thickBot="1">
      <c r="A5" s="16"/>
      <c r="B5" s="17"/>
      <c r="C5" s="565" t="s">
        <v>356</v>
      </c>
      <c r="D5" s="565"/>
      <c r="E5" s="565"/>
      <c r="F5" s="565"/>
      <c r="G5" s="565"/>
      <c r="H5" s="565"/>
      <c r="I5" s="565"/>
      <c r="J5" s="565"/>
    </row>
    <row r="6" spans="1:10" ht="27.75" customHeight="1">
      <c r="A6" s="566" t="s">
        <v>92</v>
      </c>
      <c r="B6" s="567"/>
      <c r="C6" s="567"/>
      <c r="D6" s="567"/>
      <c r="E6" s="568"/>
      <c r="F6" s="557" t="s">
        <v>94</v>
      </c>
      <c r="G6" s="558"/>
      <c r="H6" s="558"/>
      <c r="I6" s="558"/>
      <c r="J6" s="559"/>
    </row>
    <row r="7" spans="1:10" ht="15" customHeight="1">
      <c r="A7" s="546" t="s">
        <v>74</v>
      </c>
      <c r="B7" s="547" t="s">
        <v>75</v>
      </c>
      <c r="C7" s="547" t="s">
        <v>76</v>
      </c>
      <c r="D7" s="547" t="s">
        <v>77</v>
      </c>
      <c r="E7" s="550" t="s">
        <v>93</v>
      </c>
      <c r="F7" s="560" t="s">
        <v>74</v>
      </c>
      <c r="G7" s="561" t="s">
        <v>75</v>
      </c>
      <c r="H7" s="561" t="s">
        <v>76</v>
      </c>
      <c r="I7" s="562" t="s">
        <v>77</v>
      </c>
      <c r="J7" s="564" t="s">
        <v>93</v>
      </c>
    </row>
    <row r="8" spans="1:10">
      <c r="A8" s="546"/>
      <c r="B8" s="547"/>
      <c r="C8" s="547"/>
      <c r="D8" s="547"/>
      <c r="E8" s="550"/>
      <c r="F8" s="560"/>
      <c r="G8" s="561"/>
      <c r="H8" s="561"/>
      <c r="I8" s="563"/>
      <c r="J8" s="564"/>
    </row>
    <row r="9" spans="1:10">
      <c r="A9" s="30" t="s">
        <v>79</v>
      </c>
      <c r="B9" s="18" t="s">
        <v>80</v>
      </c>
      <c r="C9" s="18">
        <v>10</v>
      </c>
      <c r="D9" s="19">
        <v>14.7</v>
      </c>
      <c r="E9" s="216">
        <v>1280</v>
      </c>
      <c r="F9" s="32" t="s">
        <v>83</v>
      </c>
      <c r="G9" s="26">
        <v>1.6</v>
      </c>
      <c r="H9" s="26">
        <v>15</v>
      </c>
      <c r="I9" s="26">
        <v>25.5</v>
      </c>
      <c r="J9" s="218">
        <v>2990</v>
      </c>
    </row>
    <row r="10" spans="1:10">
      <c r="A10" s="30" t="s">
        <v>79</v>
      </c>
      <c r="B10" s="18">
        <v>1.2</v>
      </c>
      <c r="C10" s="18">
        <v>10</v>
      </c>
      <c r="D10" s="20">
        <v>19.75</v>
      </c>
      <c r="E10" s="216">
        <v>1670</v>
      </c>
      <c r="F10" s="32" t="s">
        <v>84</v>
      </c>
      <c r="G10" s="26">
        <v>1.6</v>
      </c>
      <c r="H10" s="26">
        <v>15</v>
      </c>
      <c r="I10" s="26">
        <v>19.399999999999999</v>
      </c>
      <c r="J10" s="218">
        <v>2090</v>
      </c>
    </row>
    <row r="11" spans="1:10">
      <c r="A11" s="30" t="s">
        <v>81</v>
      </c>
      <c r="B11" s="18">
        <v>1.2</v>
      </c>
      <c r="C11" s="18">
        <v>10</v>
      </c>
      <c r="D11" s="20">
        <v>16.5</v>
      </c>
      <c r="E11" s="216">
        <v>1131.2</v>
      </c>
      <c r="F11" s="32" t="s">
        <v>85</v>
      </c>
      <c r="G11" s="26">
        <v>1.6</v>
      </c>
      <c r="H11" s="26">
        <v>15</v>
      </c>
      <c r="I11" s="26">
        <v>18</v>
      </c>
      <c r="J11" s="218">
        <v>1800</v>
      </c>
    </row>
    <row r="12" spans="1:10">
      <c r="A12" s="30" t="s">
        <v>82</v>
      </c>
      <c r="B12" s="21">
        <v>1</v>
      </c>
      <c r="C12" s="22">
        <v>10</v>
      </c>
      <c r="D12" s="20">
        <v>9</v>
      </c>
      <c r="E12" s="216">
        <v>870</v>
      </c>
      <c r="F12" s="32" t="s">
        <v>86</v>
      </c>
      <c r="G12" s="26">
        <v>1.6</v>
      </c>
      <c r="H12" s="26">
        <v>15</v>
      </c>
      <c r="I12" s="26">
        <v>14.5</v>
      </c>
      <c r="J12" s="218">
        <v>1550</v>
      </c>
    </row>
    <row r="13" spans="1:10">
      <c r="A13" s="30" t="s">
        <v>82</v>
      </c>
      <c r="B13" s="18">
        <v>1.2</v>
      </c>
      <c r="C13" s="18">
        <v>10</v>
      </c>
      <c r="D13" s="20">
        <v>12.7</v>
      </c>
      <c r="E13" s="216">
        <v>1120</v>
      </c>
      <c r="F13" s="32" t="s">
        <v>87</v>
      </c>
      <c r="G13" s="26">
        <v>1.6</v>
      </c>
      <c r="H13" s="26">
        <v>15</v>
      </c>
      <c r="I13" s="26">
        <v>12.2</v>
      </c>
      <c r="J13" s="218">
        <v>1290</v>
      </c>
    </row>
    <row r="14" spans="1:10">
      <c r="A14" s="30" t="s">
        <v>83</v>
      </c>
      <c r="B14" s="18">
        <v>1.2</v>
      </c>
      <c r="C14" s="18">
        <v>10</v>
      </c>
      <c r="D14" s="20">
        <v>9</v>
      </c>
      <c r="E14" s="216">
        <v>900</v>
      </c>
      <c r="F14" s="32" t="s">
        <v>87</v>
      </c>
      <c r="G14" s="26">
        <v>1.8</v>
      </c>
      <c r="H14" s="26">
        <v>15</v>
      </c>
      <c r="I14" s="26">
        <v>15</v>
      </c>
      <c r="J14" s="218">
        <v>1660</v>
      </c>
    </row>
    <row r="15" spans="1:10">
      <c r="A15" s="30" t="s">
        <v>83</v>
      </c>
      <c r="B15" s="18">
        <v>1.4</v>
      </c>
      <c r="C15" s="18">
        <v>10</v>
      </c>
      <c r="D15" s="20">
        <v>11.7</v>
      </c>
      <c r="E15" s="216">
        <v>1000</v>
      </c>
      <c r="F15" s="32" t="s">
        <v>89</v>
      </c>
      <c r="G15" s="26">
        <v>1.6</v>
      </c>
      <c r="H15" s="26">
        <v>15</v>
      </c>
      <c r="I15" s="26">
        <v>10</v>
      </c>
      <c r="J15" s="218">
        <v>1040</v>
      </c>
    </row>
    <row r="16" spans="1:10">
      <c r="A16" s="30" t="s">
        <v>83</v>
      </c>
      <c r="B16" s="18">
        <v>1.6</v>
      </c>
      <c r="C16" s="18">
        <v>10</v>
      </c>
      <c r="D16" s="20">
        <v>15.6</v>
      </c>
      <c r="E16" s="216">
        <v>1240</v>
      </c>
      <c r="F16" s="32" t="s">
        <v>89</v>
      </c>
      <c r="G16" s="26">
        <v>1.8</v>
      </c>
      <c r="H16" s="26">
        <v>15</v>
      </c>
      <c r="I16" s="26">
        <v>12.4</v>
      </c>
      <c r="J16" s="218">
        <v>1230</v>
      </c>
    </row>
    <row r="17" spans="1:10">
      <c r="A17" s="30" t="s">
        <v>83</v>
      </c>
      <c r="B17" s="18">
        <v>1.4</v>
      </c>
      <c r="C17" s="18">
        <v>15</v>
      </c>
      <c r="D17" s="20">
        <v>18</v>
      </c>
      <c r="E17" s="216">
        <v>1490</v>
      </c>
      <c r="F17" s="32" t="s">
        <v>89</v>
      </c>
      <c r="G17" s="26">
        <v>2</v>
      </c>
      <c r="H17" s="26">
        <v>15</v>
      </c>
      <c r="I17" s="26">
        <v>15.7</v>
      </c>
      <c r="J17" s="218">
        <v>1510</v>
      </c>
    </row>
    <row r="18" spans="1:10" ht="15.75" thickBot="1">
      <c r="A18" s="30" t="s">
        <v>83</v>
      </c>
      <c r="B18" s="18">
        <v>1.6</v>
      </c>
      <c r="C18" s="18">
        <v>15</v>
      </c>
      <c r="D18" s="20">
        <v>23.5</v>
      </c>
      <c r="E18" s="216">
        <v>1860</v>
      </c>
      <c r="F18" s="33" t="s">
        <v>89</v>
      </c>
      <c r="G18" s="27">
        <v>2</v>
      </c>
      <c r="H18" s="27">
        <v>20</v>
      </c>
      <c r="I18" s="27">
        <v>20.3</v>
      </c>
      <c r="J18" s="219">
        <v>1990</v>
      </c>
    </row>
    <row r="19" spans="1:10" ht="15" customHeight="1">
      <c r="A19" s="30" t="s">
        <v>83</v>
      </c>
      <c r="B19" s="18">
        <v>1.8</v>
      </c>
      <c r="C19" s="18">
        <v>15</v>
      </c>
      <c r="D19" s="20">
        <v>30.6</v>
      </c>
      <c r="E19" s="216">
        <v>2360</v>
      </c>
      <c r="F19" s="551" t="s">
        <v>95</v>
      </c>
      <c r="G19" s="552"/>
      <c r="H19" s="552"/>
      <c r="I19" s="552"/>
      <c r="J19" s="553"/>
    </row>
    <row r="20" spans="1:10" ht="15" customHeight="1">
      <c r="A20" s="30" t="s">
        <v>83</v>
      </c>
      <c r="B20" s="21">
        <v>2</v>
      </c>
      <c r="C20" s="18">
        <v>15</v>
      </c>
      <c r="D20" s="20">
        <v>36</v>
      </c>
      <c r="E20" s="216">
        <v>2880</v>
      </c>
      <c r="F20" s="554"/>
      <c r="G20" s="555"/>
      <c r="H20" s="555"/>
      <c r="I20" s="555"/>
      <c r="J20" s="556"/>
    </row>
    <row r="21" spans="1:10" ht="15" customHeight="1">
      <c r="A21" s="30" t="s">
        <v>84</v>
      </c>
      <c r="B21" s="18">
        <v>1.2</v>
      </c>
      <c r="C21" s="18">
        <v>15</v>
      </c>
      <c r="D21" s="19">
        <v>10.5</v>
      </c>
      <c r="E21" s="216">
        <v>910</v>
      </c>
      <c r="F21" s="546" t="s">
        <v>74</v>
      </c>
      <c r="G21" s="547" t="s">
        <v>75</v>
      </c>
      <c r="H21" s="547" t="s">
        <v>76</v>
      </c>
      <c r="I21" s="548" t="s">
        <v>77</v>
      </c>
      <c r="J21" s="550" t="s">
        <v>78</v>
      </c>
    </row>
    <row r="22" spans="1:10">
      <c r="A22" s="30" t="s">
        <v>84</v>
      </c>
      <c r="B22" s="18">
        <v>1.4</v>
      </c>
      <c r="C22" s="18">
        <v>15</v>
      </c>
      <c r="D22" s="19">
        <v>14.3</v>
      </c>
      <c r="E22" s="216">
        <v>1240</v>
      </c>
      <c r="F22" s="546"/>
      <c r="G22" s="547"/>
      <c r="H22" s="547"/>
      <c r="I22" s="549"/>
      <c r="J22" s="550"/>
    </row>
    <row r="23" spans="1:10">
      <c r="A23" s="30" t="s">
        <v>84</v>
      </c>
      <c r="B23" s="18">
        <v>1.6</v>
      </c>
      <c r="C23" s="18">
        <v>15</v>
      </c>
      <c r="D23" s="20">
        <v>17.8</v>
      </c>
      <c r="E23" s="216">
        <v>1530</v>
      </c>
      <c r="F23" s="34" t="s">
        <v>86</v>
      </c>
      <c r="G23" s="28">
        <v>2.2000000000000002</v>
      </c>
      <c r="H23" s="28">
        <v>15</v>
      </c>
      <c r="I23" s="28">
        <v>20.7</v>
      </c>
      <c r="J23" s="220">
        <v>2310</v>
      </c>
    </row>
    <row r="24" spans="1:10">
      <c r="A24" s="30" t="s">
        <v>84</v>
      </c>
      <c r="B24" s="18">
        <v>1.8</v>
      </c>
      <c r="C24" s="18">
        <v>15</v>
      </c>
      <c r="D24" s="20">
        <v>23.5</v>
      </c>
      <c r="E24" s="216">
        <v>1910</v>
      </c>
      <c r="F24" s="34" t="s">
        <v>87</v>
      </c>
      <c r="G24" s="28">
        <v>2.2000000000000002</v>
      </c>
      <c r="H24" s="28">
        <v>15</v>
      </c>
      <c r="I24" s="28">
        <v>17.7</v>
      </c>
      <c r="J24" s="220">
        <v>1990</v>
      </c>
    </row>
    <row r="25" spans="1:10">
      <c r="A25" s="30" t="s">
        <v>85</v>
      </c>
      <c r="B25" s="18">
        <v>1.4</v>
      </c>
      <c r="C25" s="18">
        <v>15</v>
      </c>
      <c r="D25" s="20">
        <v>11</v>
      </c>
      <c r="E25" s="216">
        <v>970</v>
      </c>
      <c r="F25" s="34" t="s">
        <v>89</v>
      </c>
      <c r="G25" s="28">
        <v>2.2000000000000002</v>
      </c>
      <c r="H25" s="28">
        <v>15</v>
      </c>
      <c r="I25" s="28">
        <v>13.5</v>
      </c>
      <c r="J25" s="220">
        <v>1610</v>
      </c>
    </row>
    <row r="26" spans="1:10" ht="15.75" thickBot="1">
      <c r="A26" s="30" t="s">
        <v>85</v>
      </c>
      <c r="B26" s="18">
        <v>1.6</v>
      </c>
      <c r="C26" s="18">
        <v>15</v>
      </c>
      <c r="D26" s="20">
        <v>14.7</v>
      </c>
      <c r="E26" s="216">
        <v>1250</v>
      </c>
      <c r="F26" s="35" t="s">
        <v>89</v>
      </c>
      <c r="G26" s="29">
        <v>2.2000000000000002</v>
      </c>
      <c r="H26" s="29">
        <v>20</v>
      </c>
      <c r="I26" s="29">
        <v>19</v>
      </c>
      <c r="J26" s="221">
        <v>2110.9</v>
      </c>
    </row>
    <row r="27" spans="1:10">
      <c r="A27" s="30" t="s">
        <v>85</v>
      </c>
      <c r="B27" s="18">
        <v>1.8</v>
      </c>
      <c r="C27" s="18">
        <v>15</v>
      </c>
      <c r="D27" s="20">
        <v>20</v>
      </c>
      <c r="E27" s="216">
        <v>1590</v>
      </c>
    </row>
    <row r="28" spans="1:10">
      <c r="A28" s="30" t="s">
        <v>85</v>
      </c>
      <c r="B28" s="21">
        <v>2</v>
      </c>
      <c r="C28" s="18">
        <v>15</v>
      </c>
      <c r="D28" s="20">
        <v>22.4</v>
      </c>
      <c r="E28" s="216">
        <v>1980</v>
      </c>
    </row>
    <row r="29" spans="1:10">
      <c r="A29" s="30" t="s">
        <v>86</v>
      </c>
      <c r="B29" s="18">
        <v>1.4</v>
      </c>
      <c r="C29" s="18">
        <v>15</v>
      </c>
      <c r="D29" s="20">
        <v>9.5</v>
      </c>
      <c r="E29" s="216">
        <v>810</v>
      </c>
    </row>
    <row r="30" spans="1:10">
      <c r="A30" s="30" t="s">
        <v>86</v>
      </c>
      <c r="B30" s="21">
        <v>1.6</v>
      </c>
      <c r="C30" s="18">
        <v>15</v>
      </c>
      <c r="D30" s="20">
        <v>12.6</v>
      </c>
      <c r="E30" s="216">
        <v>1110</v>
      </c>
    </row>
    <row r="31" spans="1:10">
      <c r="A31" s="30" t="s">
        <v>86</v>
      </c>
      <c r="B31" s="21">
        <v>1.8</v>
      </c>
      <c r="C31" s="18">
        <v>15</v>
      </c>
      <c r="D31" s="20">
        <v>16.600000000000001</v>
      </c>
      <c r="E31" s="216">
        <v>1390</v>
      </c>
    </row>
    <row r="32" spans="1:10">
      <c r="A32" s="30" t="s">
        <v>86</v>
      </c>
      <c r="B32" s="21">
        <v>2</v>
      </c>
      <c r="C32" s="18">
        <v>15</v>
      </c>
      <c r="D32" s="20">
        <v>20.7</v>
      </c>
      <c r="E32" s="216">
        <v>1780</v>
      </c>
    </row>
    <row r="33" spans="1:5">
      <c r="A33" s="30" t="s">
        <v>87</v>
      </c>
      <c r="B33" s="18">
        <v>1.6</v>
      </c>
      <c r="C33" s="18">
        <v>15</v>
      </c>
      <c r="D33" s="20">
        <v>11</v>
      </c>
      <c r="E33" s="216">
        <v>960</v>
      </c>
    </row>
    <row r="34" spans="1:5">
      <c r="A34" s="30" t="s">
        <v>87</v>
      </c>
      <c r="B34" s="18">
        <v>1.8</v>
      </c>
      <c r="C34" s="18">
        <v>15</v>
      </c>
      <c r="D34" s="20">
        <v>14.4</v>
      </c>
      <c r="E34" s="216">
        <v>1220</v>
      </c>
    </row>
    <row r="35" spans="1:5">
      <c r="A35" s="30" t="s">
        <v>87</v>
      </c>
      <c r="B35" s="21">
        <v>2</v>
      </c>
      <c r="C35" s="18">
        <v>15</v>
      </c>
      <c r="D35" s="20">
        <v>17.5</v>
      </c>
      <c r="E35" s="216">
        <v>1500</v>
      </c>
    </row>
    <row r="36" spans="1:5">
      <c r="A36" s="30" t="s">
        <v>88</v>
      </c>
      <c r="B36" s="18">
        <v>1.8</v>
      </c>
      <c r="C36" s="18">
        <v>15</v>
      </c>
      <c r="D36" s="20">
        <v>13.5</v>
      </c>
      <c r="E36" s="216">
        <v>1140</v>
      </c>
    </row>
    <row r="37" spans="1:5">
      <c r="A37" s="30" t="s">
        <v>88</v>
      </c>
      <c r="B37" s="21">
        <v>2</v>
      </c>
      <c r="C37" s="18">
        <v>15</v>
      </c>
      <c r="D37" s="20">
        <v>16.899999999999999</v>
      </c>
      <c r="E37" s="216">
        <v>1410</v>
      </c>
    </row>
    <row r="38" spans="1:5">
      <c r="A38" s="30" t="s">
        <v>89</v>
      </c>
      <c r="B38" s="18">
        <v>1.6</v>
      </c>
      <c r="C38" s="18">
        <v>15</v>
      </c>
      <c r="D38" s="20">
        <v>8.6999999999999993</v>
      </c>
      <c r="E38" s="216">
        <v>820</v>
      </c>
    </row>
    <row r="39" spans="1:5">
      <c r="A39" s="30" t="s">
        <v>89</v>
      </c>
      <c r="B39" s="18">
        <v>1.8</v>
      </c>
      <c r="C39" s="18">
        <v>15</v>
      </c>
      <c r="D39" s="20">
        <v>11</v>
      </c>
      <c r="E39" s="216">
        <v>930</v>
      </c>
    </row>
    <row r="40" spans="1:5">
      <c r="A40" s="30" t="s">
        <v>89</v>
      </c>
      <c r="B40" s="21">
        <v>2</v>
      </c>
      <c r="C40" s="18">
        <v>15</v>
      </c>
      <c r="D40" s="20">
        <v>14</v>
      </c>
      <c r="E40" s="216">
        <v>1210</v>
      </c>
    </row>
    <row r="41" spans="1:5">
      <c r="A41" s="30" t="s">
        <v>89</v>
      </c>
      <c r="B41" s="21">
        <v>2</v>
      </c>
      <c r="C41" s="18">
        <v>20</v>
      </c>
      <c r="D41" s="20">
        <v>18.8</v>
      </c>
      <c r="E41" s="216">
        <v>1610</v>
      </c>
    </row>
    <row r="42" spans="1:5">
      <c r="A42" s="30" t="s">
        <v>89</v>
      </c>
      <c r="B42" s="21">
        <v>2.5</v>
      </c>
      <c r="C42" s="18">
        <v>15</v>
      </c>
      <c r="D42" s="20">
        <v>23.8</v>
      </c>
      <c r="E42" s="216">
        <v>2100</v>
      </c>
    </row>
    <row r="43" spans="1:5">
      <c r="A43" s="30" t="s">
        <v>90</v>
      </c>
      <c r="B43" s="18">
        <v>2.5</v>
      </c>
      <c r="C43" s="18">
        <v>15</v>
      </c>
      <c r="D43" s="20">
        <v>20</v>
      </c>
      <c r="E43" s="216">
        <v>1810</v>
      </c>
    </row>
    <row r="44" spans="1:5" ht="15.75" thickBot="1">
      <c r="A44" s="31" t="s">
        <v>91</v>
      </c>
      <c r="B44" s="23">
        <v>3</v>
      </c>
      <c r="C44" s="24">
        <v>15</v>
      </c>
      <c r="D44" s="25">
        <v>24</v>
      </c>
      <c r="E44" s="217">
        <v>2090</v>
      </c>
    </row>
  </sheetData>
  <mergeCells count="23">
    <mergeCell ref="C5:J5"/>
    <mergeCell ref="A6:E6"/>
    <mergeCell ref="A7:A8"/>
    <mergeCell ref="B7:B8"/>
    <mergeCell ref="C7:C8"/>
    <mergeCell ref="D7:D8"/>
    <mergeCell ref="E7:E8"/>
    <mergeCell ref="A1:J1"/>
    <mergeCell ref="A2:J2"/>
    <mergeCell ref="A3:J3"/>
    <mergeCell ref="A4:J4"/>
    <mergeCell ref="F21:F22"/>
    <mergeCell ref="G21:G22"/>
    <mergeCell ref="H21:H22"/>
    <mergeCell ref="I21:I22"/>
    <mergeCell ref="J21:J22"/>
    <mergeCell ref="F19:J20"/>
    <mergeCell ref="F6:J6"/>
    <mergeCell ref="F7:F8"/>
    <mergeCell ref="G7:G8"/>
    <mergeCell ref="H7:H8"/>
    <mergeCell ref="I7:I8"/>
    <mergeCell ref="J7:J8"/>
  </mergeCells>
  <hyperlinks>
    <hyperlink ref="A4" r:id="rId1"/>
  </hyperlinks>
  <pageMargins left="0.7" right="0.7" top="0.75" bottom="0.75" header="0.3" footer="0.3"/>
  <pageSetup paperSize="9" scale="95"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topLeftCell="A19" zoomScaleNormal="100" zoomScaleSheetLayoutView="100" workbookViewId="0">
      <selection activeCell="A12" sqref="A12"/>
    </sheetView>
  </sheetViews>
  <sheetFormatPr defaultRowHeight="15"/>
  <cols>
    <col min="1" max="1" width="12.85546875" customWidth="1"/>
    <col min="2" max="2" width="12" customWidth="1"/>
    <col min="3" max="3" width="7.42578125" customWidth="1"/>
    <col min="4" max="4" width="11.140625" customWidth="1"/>
  </cols>
  <sheetData>
    <row r="1" spans="1:8" ht="15.75" customHeight="1">
      <c r="A1" s="499" t="s">
        <v>28</v>
      </c>
      <c r="B1" s="499"/>
      <c r="C1" s="499"/>
      <c r="D1" s="499"/>
      <c r="E1" s="499"/>
      <c r="F1" s="499"/>
      <c r="G1" s="499"/>
    </row>
    <row r="2" spans="1:8" ht="15.75" customHeight="1">
      <c r="A2" s="499" t="s">
        <v>29</v>
      </c>
      <c r="B2" s="499"/>
      <c r="C2" s="499"/>
      <c r="D2" s="499"/>
      <c r="E2" s="499"/>
      <c r="F2" s="499"/>
      <c r="G2" s="499"/>
    </row>
    <row r="3" spans="1:8" ht="15.75" customHeight="1">
      <c r="A3" s="499" t="s">
        <v>31</v>
      </c>
      <c r="B3" s="499"/>
      <c r="C3" s="499"/>
      <c r="D3" s="499"/>
      <c r="E3" s="499"/>
      <c r="F3" s="499"/>
      <c r="G3" s="499"/>
    </row>
    <row r="4" spans="1:8" ht="15.75" customHeight="1">
      <c r="A4" s="500" t="s">
        <v>30</v>
      </c>
      <c r="B4" s="500"/>
      <c r="C4" s="500"/>
      <c r="D4" s="500"/>
      <c r="E4" s="500"/>
      <c r="F4" s="500"/>
      <c r="G4" s="500"/>
    </row>
    <row r="5" spans="1:8" ht="18.75" customHeight="1" thickBot="1">
      <c r="A5" s="573" t="s">
        <v>356</v>
      </c>
      <c r="B5" s="574"/>
      <c r="C5" s="574"/>
      <c r="D5" s="574"/>
      <c r="E5" s="574"/>
      <c r="F5" s="574"/>
      <c r="G5" s="574"/>
    </row>
    <row r="6" spans="1:8" ht="44.25" customHeight="1" thickBot="1">
      <c r="A6" s="569" t="s">
        <v>59</v>
      </c>
      <c r="B6" s="570"/>
      <c r="D6" s="575" t="s">
        <v>357</v>
      </c>
      <c r="E6" s="576"/>
      <c r="F6" s="576"/>
      <c r="G6" s="577"/>
    </row>
    <row r="7" spans="1:8" ht="15.75" customHeight="1" thickBot="1">
      <c r="A7" s="74" t="s">
        <v>60</v>
      </c>
      <c r="B7" s="75" t="s">
        <v>43</v>
      </c>
      <c r="D7" s="135" t="s">
        <v>358</v>
      </c>
      <c r="E7" s="214"/>
      <c r="F7" s="214" t="s">
        <v>359</v>
      </c>
      <c r="G7" s="215" t="s">
        <v>33</v>
      </c>
    </row>
    <row r="8" spans="1:8" ht="23.1" customHeight="1">
      <c r="A8" s="125" t="s">
        <v>96</v>
      </c>
      <c r="B8" s="126">
        <v>77.561000000000007</v>
      </c>
      <c r="D8" s="578" t="s">
        <v>360</v>
      </c>
      <c r="E8" s="579"/>
      <c r="F8" s="579"/>
      <c r="G8" s="580"/>
    </row>
    <row r="9" spans="1:8" ht="23.1" customHeight="1">
      <c r="A9" s="127" t="s">
        <v>108</v>
      </c>
      <c r="B9" s="128">
        <v>77.561000000000007</v>
      </c>
      <c r="D9" s="586" t="s">
        <v>361</v>
      </c>
      <c r="E9" s="122">
        <v>3</v>
      </c>
      <c r="F9" s="122">
        <v>5.3</v>
      </c>
      <c r="G9" s="224">
        <v>142.03</v>
      </c>
      <c r="H9" s="223"/>
    </row>
    <row r="10" spans="1:8" ht="23.1" customHeight="1">
      <c r="A10" s="127" t="s">
        <v>109</v>
      </c>
      <c r="B10" s="128">
        <v>77.561000000000007</v>
      </c>
      <c r="D10" s="587"/>
      <c r="E10" s="123" t="s">
        <v>362</v>
      </c>
      <c r="F10" s="123" t="s">
        <v>363</v>
      </c>
      <c r="G10" s="224">
        <v>137.74</v>
      </c>
      <c r="H10" s="223"/>
    </row>
    <row r="11" spans="1:8" ht="23.1" customHeight="1" thickBot="1">
      <c r="A11" s="127" t="s">
        <v>97</v>
      </c>
      <c r="B11" s="128">
        <v>68.148999999999987</v>
      </c>
      <c r="D11" s="588"/>
      <c r="E11" s="136">
        <v>5</v>
      </c>
      <c r="F11" s="136">
        <v>6.6</v>
      </c>
      <c r="G11" s="225">
        <v>137.74</v>
      </c>
      <c r="H11" s="223"/>
    </row>
    <row r="12" spans="1:8" ht="23.1" customHeight="1">
      <c r="A12" s="127" t="s">
        <v>98</v>
      </c>
      <c r="B12" s="128">
        <v>66.009999999999991</v>
      </c>
      <c r="D12" s="578" t="s">
        <v>364</v>
      </c>
      <c r="E12" s="579"/>
      <c r="F12" s="579"/>
      <c r="G12" s="580"/>
      <c r="H12" s="223"/>
    </row>
    <row r="13" spans="1:8" ht="23.1" customHeight="1">
      <c r="A13" s="127" t="s">
        <v>99</v>
      </c>
      <c r="B13" s="128">
        <v>62.157499999999992</v>
      </c>
      <c r="D13" s="586" t="s">
        <v>365</v>
      </c>
      <c r="E13" s="122">
        <v>3</v>
      </c>
      <c r="F13" s="122">
        <v>5</v>
      </c>
      <c r="G13" s="224">
        <v>73.739000000000004</v>
      </c>
      <c r="H13" s="223"/>
    </row>
    <row r="14" spans="1:8" ht="23.1" customHeight="1">
      <c r="A14" s="127" t="s">
        <v>100</v>
      </c>
      <c r="B14" s="128">
        <v>62.157499999999992</v>
      </c>
      <c r="D14" s="587"/>
      <c r="E14" s="122">
        <v>4</v>
      </c>
      <c r="F14" s="122">
        <v>6.5</v>
      </c>
      <c r="G14" s="224">
        <v>71.254999999999995</v>
      </c>
      <c r="H14" s="223"/>
    </row>
    <row r="15" spans="1:8" ht="23.1" customHeight="1">
      <c r="A15" s="127" t="s">
        <v>101</v>
      </c>
      <c r="B15" s="128">
        <v>60.961499999999994</v>
      </c>
      <c r="D15" s="589"/>
      <c r="E15" s="123" t="s">
        <v>366</v>
      </c>
      <c r="F15" s="123" t="s">
        <v>367</v>
      </c>
      <c r="G15" s="224">
        <v>71.254999999999995</v>
      </c>
      <c r="H15" s="223"/>
    </row>
    <row r="16" spans="1:8" ht="23.1" customHeight="1">
      <c r="A16" s="127" t="s">
        <v>102</v>
      </c>
      <c r="B16" s="128">
        <v>60.961499999999994</v>
      </c>
      <c r="D16" s="586" t="s">
        <v>368</v>
      </c>
      <c r="E16" s="123" t="s">
        <v>369</v>
      </c>
      <c r="F16" s="123" t="s">
        <v>370</v>
      </c>
      <c r="G16" s="224">
        <v>69.986000000000004</v>
      </c>
      <c r="H16" s="223"/>
    </row>
    <row r="17" spans="1:8" ht="23.1" customHeight="1">
      <c r="A17" s="127" t="s">
        <v>110</v>
      </c>
      <c r="B17" s="128">
        <v>60.570499999999996</v>
      </c>
      <c r="D17" s="587"/>
      <c r="E17" s="122">
        <v>4</v>
      </c>
      <c r="F17" s="122">
        <v>6</v>
      </c>
      <c r="G17" s="224">
        <v>69.108500000000006</v>
      </c>
      <c r="H17" s="223"/>
    </row>
    <row r="18" spans="1:8" ht="23.1" customHeight="1" thickBot="1">
      <c r="A18" s="127" t="s">
        <v>103</v>
      </c>
      <c r="B18" s="128">
        <v>60.374999999999993</v>
      </c>
      <c r="D18" s="588"/>
      <c r="E18" s="136">
        <v>5</v>
      </c>
      <c r="F18" s="136">
        <v>6</v>
      </c>
      <c r="G18" s="225">
        <v>69.108500000000006</v>
      </c>
      <c r="H18" s="223"/>
    </row>
    <row r="19" spans="1:8" ht="23.1" customHeight="1">
      <c r="A19" s="127" t="s">
        <v>104</v>
      </c>
      <c r="B19" s="128">
        <v>60.374999999999993</v>
      </c>
      <c r="D19" s="583" t="s">
        <v>371</v>
      </c>
      <c r="E19" s="584"/>
      <c r="F19" s="584"/>
      <c r="G19" s="585"/>
      <c r="H19" s="223"/>
    </row>
    <row r="20" spans="1:8" ht="23.1" customHeight="1">
      <c r="A20" s="127" t="s">
        <v>105</v>
      </c>
      <c r="B20" s="128">
        <v>60.374999999999993</v>
      </c>
      <c r="D20" s="581" t="s">
        <v>372</v>
      </c>
      <c r="E20" s="122">
        <v>3</v>
      </c>
      <c r="F20" s="123" t="s">
        <v>373</v>
      </c>
      <c r="G20" s="224">
        <v>75.95</v>
      </c>
      <c r="H20" s="223"/>
    </row>
    <row r="21" spans="1:8" ht="23.1" customHeight="1" thickBot="1">
      <c r="A21" s="129" t="s">
        <v>106</v>
      </c>
      <c r="B21" s="130">
        <v>60.374999999999993</v>
      </c>
      <c r="D21" s="581"/>
      <c r="E21" s="122">
        <v>4</v>
      </c>
      <c r="F21" s="123" t="s">
        <v>373</v>
      </c>
      <c r="G21" s="224">
        <v>74.819999999999993</v>
      </c>
      <c r="H21" s="223"/>
    </row>
    <row r="22" spans="1:8" ht="16.5" thickBot="1">
      <c r="D22" s="581"/>
      <c r="E22" s="123" t="s">
        <v>366</v>
      </c>
      <c r="F22" s="123" t="s">
        <v>373</v>
      </c>
      <c r="G22" s="224">
        <v>74.819999999999993</v>
      </c>
      <c r="H22" s="223"/>
    </row>
    <row r="23" spans="1:8" ht="15.75">
      <c r="A23" s="571" t="s">
        <v>72</v>
      </c>
      <c r="B23" s="572"/>
      <c r="D23" s="581" t="s">
        <v>365</v>
      </c>
      <c r="E23" s="122">
        <v>3</v>
      </c>
      <c r="F23" s="122">
        <v>5</v>
      </c>
      <c r="G23" s="224">
        <v>82.284500000000008</v>
      </c>
      <c r="H23" s="223"/>
    </row>
    <row r="24" spans="1:8" ht="31.5">
      <c r="A24" s="131" t="s">
        <v>355</v>
      </c>
      <c r="B24" s="132" t="s">
        <v>33</v>
      </c>
      <c r="D24" s="581"/>
      <c r="E24" s="122">
        <v>4</v>
      </c>
      <c r="F24" s="122">
        <v>6.5</v>
      </c>
      <c r="G24" s="224">
        <v>79.543999999999997</v>
      </c>
      <c r="H24" s="223"/>
    </row>
    <row r="25" spans="1:8" ht="32.25" thickBot="1">
      <c r="A25" s="133" t="s">
        <v>73</v>
      </c>
      <c r="B25" s="134">
        <v>460</v>
      </c>
      <c r="D25" s="582"/>
      <c r="E25" s="124" t="s">
        <v>366</v>
      </c>
      <c r="F25" s="124" t="s">
        <v>367</v>
      </c>
      <c r="G25" s="225">
        <v>79.543999999999997</v>
      </c>
      <c r="H25" s="223"/>
    </row>
  </sheetData>
  <mergeCells count="16">
    <mergeCell ref="A23:B23"/>
    <mergeCell ref="A5:G5"/>
    <mergeCell ref="D6:G6"/>
    <mergeCell ref="D8:G8"/>
    <mergeCell ref="D12:G12"/>
    <mergeCell ref="D23:D25"/>
    <mergeCell ref="D19:G19"/>
    <mergeCell ref="D9:D11"/>
    <mergeCell ref="D13:D15"/>
    <mergeCell ref="D16:D18"/>
    <mergeCell ref="D20:D22"/>
    <mergeCell ref="A1:G1"/>
    <mergeCell ref="A2:G2"/>
    <mergeCell ref="A3:G3"/>
    <mergeCell ref="A4:G4"/>
    <mergeCell ref="A6:B6"/>
  </mergeCells>
  <hyperlinks>
    <hyperlink ref="A4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view="pageBreakPreview" topLeftCell="A19" zoomScaleNormal="100" zoomScaleSheetLayoutView="100" workbookViewId="0">
      <selection activeCell="H6" sqref="H6:I7"/>
    </sheetView>
  </sheetViews>
  <sheetFormatPr defaultRowHeight="15"/>
  <cols>
    <col min="2" max="2" width="13.5703125" customWidth="1"/>
    <col min="3" max="3" width="16.85546875" customWidth="1"/>
    <col min="5" max="5" width="15.85546875" customWidth="1"/>
    <col min="6" max="6" width="19.5703125" customWidth="1"/>
    <col min="8" max="8" width="17" customWidth="1"/>
    <col min="9" max="9" width="15.42578125" customWidth="1"/>
  </cols>
  <sheetData>
    <row r="1" spans="1:9" ht="15.75" customHeight="1">
      <c r="A1" s="499" t="s">
        <v>28</v>
      </c>
      <c r="B1" s="499"/>
      <c r="C1" s="499"/>
      <c r="D1" s="499"/>
      <c r="E1" s="499"/>
      <c r="F1" s="499"/>
      <c r="G1" s="499"/>
      <c r="H1" s="499"/>
      <c r="I1" s="499"/>
    </row>
    <row r="2" spans="1:9" ht="15.75" customHeight="1">
      <c r="A2" s="499" t="s">
        <v>29</v>
      </c>
      <c r="B2" s="499"/>
      <c r="C2" s="499"/>
      <c r="D2" s="499"/>
      <c r="E2" s="499"/>
      <c r="F2" s="499"/>
      <c r="G2" s="499"/>
      <c r="H2" s="499"/>
      <c r="I2" s="499"/>
    </row>
    <row r="3" spans="1:9" ht="15.75" customHeight="1">
      <c r="A3" s="499" t="s">
        <v>31</v>
      </c>
      <c r="B3" s="499"/>
      <c r="C3" s="499"/>
      <c r="D3" s="499"/>
      <c r="E3" s="499"/>
      <c r="F3" s="499"/>
      <c r="G3" s="499"/>
      <c r="H3" s="499"/>
      <c r="I3" s="499"/>
    </row>
    <row r="4" spans="1:9" ht="15.75" customHeight="1">
      <c r="A4" s="500" t="s">
        <v>30</v>
      </c>
      <c r="B4" s="500"/>
      <c r="C4" s="500"/>
      <c r="D4" s="500"/>
      <c r="E4" s="500"/>
      <c r="F4" s="500"/>
      <c r="G4" s="500"/>
      <c r="H4" s="500"/>
      <c r="I4" s="500"/>
    </row>
    <row r="5" spans="1:9" ht="15.75" customHeight="1">
      <c r="A5" s="500" t="s">
        <v>356</v>
      </c>
      <c r="B5" s="500"/>
      <c r="C5" s="500"/>
      <c r="D5" s="500"/>
      <c r="E5" s="500"/>
      <c r="F5" s="500"/>
      <c r="G5" s="500"/>
      <c r="H5" s="500"/>
      <c r="I5" s="500"/>
    </row>
    <row r="6" spans="1:9" ht="33" customHeight="1">
      <c r="A6" s="620" t="s">
        <v>514</v>
      </c>
      <c r="B6" s="620"/>
      <c r="C6" s="620"/>
      <c r="D6" s="320"/>
      <c r="E6" s="621" t="s">
        <v>515</v>
      </c>
      <c r="F6" s="622"/>
      <c r="H6" s="620" t="s">
        <v>543</v>
      </c>
      <c r="I6" s="620"/>
    </row>
    <row r="7" spans="1:9" ht="15" customHeight="1">
      <c r="A7" s="619" t="s">
        <v>411</v>
      </c>
      <c r="B7" s="619"/>
      <c r="C7" s="618" t="s">
        <v>416</v>
      </c>
      <c r="E7" s="623"/>
      <c r="F7" s="624"/>
      <c r="H7" s="620"/>
      <c r="I7" s="620"/>
    </row>
    <row r="8" spans="1:9" ht="38.25">
      <c r="A8" s="321" t="s">
        <v>413</v>
      </c>
      <c r="B8" s="322" t="s">
        <v>414</v>
      </c>
      <c r="C8" s="618"/>
      <c r="E8" s="345" t="s">
        <v>516</v>
      </c>
      <c r="F8" s="346" t="s">
        <v>412</v>
      </c>
      <c r="H8" s="366" t="s">
        <v>60</v>
      </c>
      <c r="I8" s="367" t="s">
        <v>544</v>
      </c>
    </row>
    <row r="9" spans="1:9" ht="34.5" customHeight="1">
      <c r="A9" s="591" t="s">
        <v>415</v>
      </c>
      <c r="B9" s="591"/>
      <c r="C9" s="591"/>
      <c r="E9" s="591" t="s">
        <v>517</v>
      </c>
      <c r="F9" s="591"/>
      <c r="H9" s="626" t="s">
        <v>545</v>
      </c>
      <c r="I9" s="626"/>
    </row>
    <row r="10" spans="1:9">
      <c r="A10" s="595">
        <v>6</v>
      </c>
      <c r="B10" s="331" t="s">
        <v>417</v>
      </c>
      <c r="C10" s="351">
        <v>126.69641999999999</v>
      </c>
      <c r="E10" s="353">
        <v>3</v>
      </c>
      <c r="F10" s="349">
        <v>191.20478565039255</v>
      </c>
      <c r="H10" s="364" t="s">
        <v>546</v>
      </c>
      <c r="I10" s="368">
        <v>2628.8629650827202</v>
      </c>
    </row>
    <row r="11" spans="1:9">
      <c r="A11" s="597"/>
      <c r="B11" s="331" t="s">
        <v>418</v>
      </c>
      <c r="C11" s="351">
        <v>120.00617999999999</v>
      </c>
      <c r="E11" s="353">
        <v>4</v>
      </c>
      <c r="F11" s="349">
        <v>162.65095124176852</v>
      </c>
      <c r="H11" s="365" t="s">
        <v>547</v>
      </c>
      <c r="I11" s="368">
        <v>3644.3976055764861</v>
      </c>
    </row>
    <row r="12" spans="1:9">
      <c r="A12" s="602">
        <v>8</v>
      </c>
      <c r="B12" s="323" t="s">
        <v>419</v>
      </c>
      <c r="C12" s="351">
        <v>112.07313499999998</v>
      </c>
      <c r="E12" s="359" t="s">
        <v>366</v>
      </c>
      <c r="F12" s="349">
        <v>156.39514542477741</v>
      </c>
      <c r="H12" s="365" t="s">
        <v>548</v>
      </c>
      <c r="I12" s="368">
        <v>4724.7729488205396</v>
      </c>
    </row>
    <row r="13" spans="1:9">
      <c r="A13" s="602"/>
      <c r="B13" s="323" t="s">
        <v>420</v>
      </c>
      <c r="C13" s="351">
        <v>109.285535</v>
      </c>
      <c r="E13" s="359" t="s">
        <v>518</v>
      </c>
      <c r="F13" s="349">
        <v>155.05763886485599</v>
      </c>
      <c r="H13" s="365" t="s">
        <v>549</v>
      </c>
      <c r="I13" s="368">
        <v>4724.7729488205396</v>
      </c>
    </row>
    <row r="14" spans="1:9">
      <c r="A14" s="602">
        <v>10</v>
      </c>
      <c r="B14" s="323" t="s">
        <v>421</v>
      </c>
      <c r="C14" s="351">
        <v>104.47692499999999</v>
      </c>
      <c r="E14" s="359" t="s">
        <v>519</v>
      </c>
      <c r="F14" s="349">
        <v>133.80640287</v>
      </c>
      <c r="H14" s="365" t="s">
        <v>550</v>
      </c>
      <c r="I14" s="368">
        <v>5078.6953808062499</v>
      </c>
    </row>
    <row r="15" spans="1:9">
      <c r="A15" s="602"/>
      <c r="B15" s="323" t="s">
        <v>420</v>
      </c>
      <c r="C15" s="351">
        <v>101.5151</v>
      </c>
      <c r="E15" s="359" t="s">
        <v>520</v>
      </c>
      <c r="F15" s="349">
        <v>125.77574393349526</v>
      </c>
      <c r="H15" s="365" t="s">
        <v>551</v>
      </c>
      <c r="I15" s="368">
        <v>5837.0555718628721</v>
      </c>
    </row>
    <row r="16" spans="1:9">
      <c r="A16" s="602"/>
      <c r="B16" s="323" t="s">
        <v>422</v>
      </c>
      <c r="C16" s="351">
        <v>105.17382499999999</v>
      </c>
      <c r="E16" s="359" t="s">
        <v>521</v>
      </c>
      <c r="F16" s="349">
        <v>124.33172955978729</v>
      </c>
      <c r="H16" s="365" t="s">
        <v>552</v>
      </c>
      <c r="I16" s="368">
        <v>5942.7528652800011</v>
      </c>
    </row>
    <row r="17" spans="1:9">
      <c r="A17" s="595">
        <v>12</v>
      </c>
      <c r="B17" s="323" t="s">
        <v>423</v>
      </c>
      <c r="C17" s="351">
        <v>96.706490000000002</v>
      </c>
      <c r="E17" s="359" t="s">
        <v>522</v>
      </c>
      <c r="F17" s="349">
        <v>129.19542639613988</v>
      </c>
      <c r="H17" s="365" t="s">
        <v>553</v>
      </c>
      <c r="I17" s="368">
        <v>4313.42877648375</v>
      </c>
    </row>
    <row r="18" spans="1:9">
      <c r="A18" s="596"/>
      <c r="B18" s="323" t="s">
        <v>424</v>
      </c>
      <c r="C18" s="351">
        <v>89.447114999999997</v>
      </c>
      <c r="E18" s="359" t="s">
        <v>523</v>
      </c>
      <c r="F18" s="349">
        <v>126.12305538825065</v>
      </c>
      <c r="H18" s="365" t="s">
        <v>554</v>
      </c>
      <c r="I18" s="368">
        <v>4985.7079702499996</v>
      </c>
    </row>
    <row r="19" spans="1:9">
      <c r="A19" s="596"/>
      <c r="B19" s="323" t="s">
        <v>425</v>
      </c>
      <c r="C19" s="351">
        <v>93.082609999999988</v>
      </c>
      <c r="E19" s="359" t="s">
        <v>524</v>
      </c>
      <c r="F19" s="349">
        <v>124.58686988430603</v>
      </c>
      <c r="H19" s="365" t="s">
        <v>555</v>
      </c>
      <c r="I19" s="368">
        <v>5344.5998058862524</v>
      </c>
    </row>
    <row r="20" spans="1:9">
      <c r="A20" s="595">
        <v>14</v>
      </c>
      <c r="B20" s="323" t="s">
        <v>426</v>
      </c>
      <c r="C20" s="351">
        <v>97.031710000000004</v>
      </c>
      <c r="E20" s="359" t="s">
        <v>525</v>
      </c>
      <c r="F20" s="349">
        <v>124.58686988430603</v>
      </c>
      <c r="H20" s="365" t="s">
        <v>556</v>
      </c>
      <c r="I20" s="368">
        <v>6774.5834579187158</v>
      </c>
    </row>
    <row r="21" spans="1:9">
      <c r="A21" s="596"/>
      <c r="B21" s="344" t="s">
        <v>427</v>
      </c>
      <c r="C21" s="350">
        <v>95.510144999999994</v>
      </c>
      <c r="E21" s="359" t="s">
        <v>526</v>
      </c>
      <c r="F21" s="349">
        <v>117.11165769124767</v>
      </c>
      <c r="H21" s="365" t="s">
        <v>557</v>
      </c>
      <c r="I21" s="368">
        <v>6774.5834579187158</v>
      </c>
    </row>
    <row r="22" spans="1:9">
      <c r="A22" s="595">
        <v>16</v>
      </c>
      <c r="B22" s="323" t="s">
        <v>428</v>
      </c>
      <c r="C22" s="351">
        <v>81.792829999999995</v>
      </c>
      <c r="E22" s="359" t="s">
        <v>527</v>
      </c>
      <c r="F22" s="349">
        <v>117.11165769124767</v>
      </c>
      <c r="H22" s="365" t="s">
        <v>558</v>
      </c>
      <c r="I22" s="368">
        <v>7574.8959901821872</v>
      </c>
    </row>
    <row r="23" spans="1:9">
      <c r="A23" s="596"/>
      <c r="B23" s="323" t="s">
        <v>429</v>
      </c>
      <c r="C23" s="351">
        <v>79.574365</v>
      </c>
      <c r="E23" s="359" t="s">
        <v>528</v>
      </c>
      <c r="F23" s="349">
        <v>124.58686988430603</v>
      </c>
      <c r="H23" s="365" t="s">
        <v>559</v>
      </c>
      <c r="I23" s="368">
        <v>10469.459149380004</v>
      </c>
    </row>
    <row r="24" spans="1:9">
      <c r="A24" s="597"/>
      <c r="B24" s="323" t="s">
        <v>430</v>
      </c>
      <c r="C24" s="351">
        <v>96.137354999999985</v>
      </c>
      <c r="E24" s="359" t="s">
        <v>529</v>
      </c>
      <c r="F24" s="349">
        <v>124.58686988430603</v>
      </c>
      <c r="H24" s="365" t="s">
        <v>560</v>
      </c>
      <c r="I24" s="368">
        <v>10115.050503258073</v>
      </c>
    </row>
    <row r="25" spans="1:9">
      <c r="A25" s="337">
        <v>18</v>
      </c>
      <c r="B25" s="323" t="s">
        <v>431</v>
      </c>
      <c r="C25" s="351">
        <v>118.29877499999998</v>
      </c>
      <c r="E25" s="359" t="s">
        <v>530</v>
      </c>
      <c r="F25" s="349">
        <v>124.58686988430603</v>
      </c>
      <c r="H25" s="365" t="s">
        <v>561</v>
      </c>
      <c r="I25" s="368">
        <v>12488.07586222025</v>
      </c>
    </row>
    <row r="26" spans="1:9">
      <c r="A26" s="343"/>
      <c r="B26" s="323" t="s">
        <v>432</v>
      </c>
      <c r="C26" s="351">
        <v>99.331479999999985</v>
      </c>
      <c r="E26" s="363" t="s">
        <v>531</v>
      </c>
      <c r="F26" s="349">
        <v>124.58686988430603</v>
      </c>
      <c r="H26" s="365" t="s">
        <v>562</v>
      </c>
      <c r="I26" s="368">
        <v>13433.108175038666</v>
      </c>
    </row>
    <row r="27" spans="1:9">
      <c r="A27" s="615">
        <v>20</v>
      </c>
      <c r="B27" s="323" t="s">
        <v>431</v>
      </c>
      <c r="C27" s="351">
        <v>101.86354999999999</v>
      </c>
      <c r="E27" s="362" t="s">
        <v>532</v>
      </c>
      <c r="F27" s="349">
        <v>124.58686988430603</v>
      </c>
      <c r="H27" s="365" t="s">
        <v>563</v>
      </c>
      <c r="I27" s="368">
        <v>8017.9591116227029</v>
      </c>
    </row>
    <row r="28" spans="1:9">
      <c r="A28" s="616"/>
      <c r="B28" s="323" t="s">
        <v>433</v>
      </c>
      <c r="C28" s="351">
        <v>88.541145</v>
      </c>
      <c r="E28" s="362" t="s">
        <v>533</v>
      </c>
      <c r="F28" s="349">
        <v>124.58686988430603</v>
      </c>
      <c r="H28" s="365" t="s">
        <v>564</v>
      </c>
      <c r="I28" s="368">
        <v>8017.9591116227029</v>
      </c>
    </row>
    <row r="29" spans="1:9" ht="30" customHeight="1">
      <c r="A29" s="617"/>
      <c r="B29" s="328" t="s">
        <v>434</v>
      </c>
      <c r="C29" s="349">
        <v>96.880714999999995</v>
      </c>
      <c r="E29" s="590" t="s">
        <v>534</v>
      </c>
      <c r="F29" s="590"/>
      <c r="H29" s="365" t="s">
        <v>565</v>
      </c>
      <c r="I29" s="368">
        <v>11116.981269442123</v>
      </c>
    </row>
    <row r="30" spans="1:9">
      <c r="A30" s="336">
        <v>22</v>
      </c>
      <c r="B30" s="323" t="s">
        <v>433</v>
      </c>
      <c r="C30" s="351">
        <v>100.225835</v>
      </c>
      <c r="E30" s="359">
        <v>3</v>
      </c>
      <c r="F30" s="349">
        <v>227.95343768321604</v>
      </c>
      <c r="H30" s="365" t="s">
        <v>566</v>
      </c>
      <c r="I30" s="368">
        <v>13421.961859279818</v>
      </c>
    </row>
    <row r="31" spans="1:9">
      <c r="A31" s="595">
        <v>24</v>
      </c>
      <c r="B31" s="323" t="s">
        <v>435</v>
      </c>
      <c r="C31" s="351">
        <v>109.181</v>
      </c>
      <c r="E31" s="359">
        <v>4</v>
      </c>
      <c r="F31" s="349">
        <v>166.31554984286527</v>
      </c>
      <c r="H31" s="365" t="s">
        <v>567</v>
      </c>
      <c r="I31" s="368">
        <v>16182.581487197724</v>
      </c>
    </row>
    <row r="32" spans="1:9">
      <c r="A32" s="596"/>
      <c r="B32" s="323" t="s">
        <v>436</v>
      </c>
      <c r="C32" s="351">
        <v>101.60802000000001</v>
      </c>
      <c r="E32" s="359">
        <v>5</v>
      </c>
      <c r="F32" s="349">
        <v>157.19614396500003</v>
      </c>
      <c r="H32" s="365" t="s">
        <v>568</v>
      </c>
      <c r="I32" s="368">
        <v>16656.866999331894</v>
      </c>
    </row>
    <row r="33" spans="1:9">
      <c r="A33" s="596"/>
      <c r="B33" s="323" t="s">
        <v>437</v>
      </c>
      <c r="C33" s="351">
        <v>98.785574999999994</v>
      </c>
      <c r="E33" s="359">
        <v>6</v>
      </c>
      <c r="F33" s="349">
        <v>155.05763886485599</v>
      </c>
      <c r="H33" s="365" t="s">
        <v>569</v>
      </c>
      <c r="I33" s="368">
        <v>20213.088908276248</v>
      </c>
    </row>
    <row r="34" spans="1:9">
      <c r="A34" s="597"/>
      <c r="B34" s="323" t="s">
        <v>434</v>
      </c>
      <c r="C34" s="351">
        <v>98.785574999999994</v>
      </c>
      <c r="E34" s="359">
        <v>8</v>
      </c>
      <c r="F34" s="349">
        <v>141.38967658641343</v>
      </c>
      <c r="H34" s="365" t="s">
        <v>570</v>
      </c>
      <c r="I34" s="368">
        <v>22613.473886444488</v>
      </c>
    </row>
    <row r="35" spans="1:9">
      <c r="A35" s="595">
        <v>27</v>
      </c>
      <c r="B35" s="323" t="s">
        <v>438</v>
      </c>
      <c r="C35" s="351">
        <v>114.69812499999999</v>
      </c>
      <c r="E35" s="359">
        <v>10</v>
      </c>
      <c r="F35" s="349">
        <v>141.38967658641343</v>
      </c>
      <c r="H35" s="365" t="s">
        <v>571</v>
      </c>
      <c r="I35" s="368">
        <v>31160.411019989999</v>
      </c>
    </row>
    <row r="36" spans="1:9">
      <c r="A36" s="597"/>
      <c r="B36" s="323" t="s">
        <v>439</v>
      </c>
      <c r="C36" s="351">
        <v>105.78941999999999</v>
      </c>
      <c r="E36" s="359">
        <v>12</v>
      </c>
      <c r="F36" s="349">
        <v>138.35235163564846</v>
      </c>
      <c r="H36" s="365" t="s">
        <v>572</v>
      </c>
      <c r="I36" s="368">
        <v>38706.108566816249</v>
      </c>
    </row>
    <row r="37" spans="1:9">
      <c r="A37" s="595">
        <v>30</v>
      </c>
      <c r="B37" s="323" t="s">
        <v>440</v>
      </c>
      <c r="C37" s="351">
        <v>117.55541499999998</v>
      </c>
      <c r="E37" s="359">
        <v>14</v>
      </c>
      <c r="F37" s="349">
        <v>135.31502668488349</v>
      </c>
      <c r="H37" s="365" t="s">
        <v>573</v>
      </c>
      <c r="I37" s="368">
        <v>41444.686730474998</v>
      </c>
    </row>
    <row r="38" spans="1:9">
      <c r="A38" s="596"/>
      <c r="B38" s="323" t="s">
        <v>441</v>
      </c>
      <c r="C38" s="351">
        <v>105.78941999999999</v>
      </c>
      <c r="E38" s="359">
        <v>16</v>
      </c>
      <c r="F38" s="349">
        <v>132.27770173411849</v>
      </c>
      <c r="H38" s="365" t="s">
        <v>574</v>
      </c>
      <c r="I38" s="368">
        <v>16674.423322724997</v>
      </c>
    </row>
    <row r="39" spans="1:9">
      <c r="A39" s="597"/>
      <c r="B39" s="323" t="s">
        <v>442</v>
      </c>
      <c r="C39" s="351">
        <v>105.78941999999999</v>
      </c>
      <c r="E39" s="359">
        <v>18</v>
      </c>
      <c r="F39" s="349">
        <v>130.75903925873592</v>
      </c>
      <c r="H39" s="365" t="s">
        <v>575</v>
      </c>
      <c r="I39" s="368">
        <v>27736.939341396443</v>
      </c>
    </row>
    <row r="40" spans="1:9">
      <c r="A40" s="595">
        <v>36</v>
      </c>
      <c r="B40" s="323" t="s">
        <v>443</v>
      </c>
      <c r="C40" s="351">
        <v>126.12728499999999</v>
      </c>
      <c r="E40" s="359">
        <v>20</v>
      </c>
      <c r="F40" s="349">
        <v>130.75903925873592</v>
      </c>
      <c r="H40" s="365" t="s">
        <v>576</v>
      </c>
      <c r="I40" s="368">
        <v>42187.261694127963</v>
      </c>
    </row>
    <row r="41" spans="1:9">
      <c r="A41" s="596"/>
      <c r="B41" s="323" t="s">
        <v>444</v>
      </c>
      <c r="C41" s="351">
        <v>126.12728499999999</v>
      </c>
      <c r="E41" s="359">
        <v>22</v>
      </c>
      <c r="F41" s="349">
        <v>130.75903925873592</v>
      </c>
      <c r="H41" s="365" t="s">
        <v>577</v>
      </c>
      <c r="I41" s="368">
        <v>18502.648142186252</v>
      </c>
    </row>
    <row r="42" spans="1:9">
      <c r="A42" s="597"/>
      <c r="B42" s="323" t="s">
        <v>445</v>
      </c>
      <c r="C42" s="351">
        <v>126.12728499999999</v>
      </c>
      <c r="E42" s="359">
        <v>24</v>
      </c>
      <c r="F42" s="349">
        <v>130.75903925873592</v>
      </c>
      <c r="H42" s="365" t="s">
        <v>578</v>
      </c>
      <c r="I42" s="368">
        <v>29361.749217604982</v>
      </c>
    </row>
    <row r="43" spans="1:9">
      <c r="A43" s="595">
        <v>42</v>
      </c>
      <c r="B43" s="323" t="s">
        <v>444</v>
      </c>
      <c r="C43" s="351">
        <v>126.12728499999999</v>
      </c>
      <c r="E43" s="359">
        <v>27</v>
      </c>
      <c r="F43" s="349">
        <v>130.75903925873592</v>
      </c>
      <c r="H43" s="365" t="s">
        <v>579</v>
      </c>
      <c r="I43" s="368">
        <v>30491.956840275001</v>
      </c>
    </row>
    <row r="44" spans="1:9">
      <c r="A44" s="597"/>
      <c r="B44" s="323" t="s">
        <v>445</v>
      </c>
      <c r="C44" s="351">
        <v>126.12728499999999</v>
      </c>
      <c r="E44" s="359">
        <v>30</v>
      </c>
      <c r="F44" s="349">
        <v>130.75903925873592</v>
      </c>
      <c r="H44" s="365" t="s">
        <v>580</v>
      </c>
      <c r="I44" s="368">
        <v>37351.52600452875</v>
      </c>
    </row>
    <row r="45" spans="1:9" ht="48" customHeight="1">
      <c r="A45" s="613" t="s">
        <v>446</v>
      </c>
      <c r="B45" s="614"/>
      <c r="C45" s="614"/>
      <c r="E45" s="359">
        <v>36</v>
      </c>
      <c r="F45" s="349">
        <v>130.75903925873592</v>
      </c>
      <c r="H45" s="365" t="s">
        <v>581</v>
      </c>
      <c r="I45" s="368">
        <v>44220.459858356255</v>
      </c>
    </row>
    <row r="46" spans="1:9">
      <c r="A46" s="595">
        <v>6</v>
      </c>
      <c r="B46" s="326" t="s">
        <v>417</v>
      </c>
      <c r="C46" s="351">
        <v>130.34352999999999</v>
      </c>
      <c r="E46" s="359">
        <v>42</v>
      </c>
      <c r="F46" s="349">
        <v>130.75903925873592</v>
      </c>
      <c r="H46" s="365" t="s">
        <v>582</v>
      </c>
      <c r="I46" s="368">
        <v>50525.797676287497</v>
      </c>
    </row>
    <row r="47" spans="1:9" ht="33" customHeight="1">
      <c r="A47" s="597"/>
      <c r="B47" s="323" t="s">
        <v>418</v>
      </c>
      <c r="C47" s="351">
        <v>127.81146</v>
      </c>
      <c r="E47" s="591" t="s">
        <v>535</v>
      </c>
      <c r="F47" s="591"/>
      <c r="H47" s="365" t="s">
        <v>583</v>
      </c>
      <c r="I47" s="368">
        <v>31286.402562567073</v>
      </c>
    </row>
    <row r="48" spans="1:9">
      <c r="A48" s="595">
        <v>8</v>
      </c>
      <c r="B48" s="323" t="s">
        <v>447</v>
      </c>
      <c r="C48" s="351">
        <v>121.41159499999999</v>
      </c>
      <c r="E48" s="355">
        <v>3</v>
      </c>
      <c r="F48" s="349">
        <v>218.93574615499998</v>
      </c>
      <c r="H48" s="365" t="s">
        <v>584</v>
      </c>
      <c r="I48" s="368">
        <v>41449.633415196477</v>
      </c>
    </row>
    <row r="49" spans="1:9">
      <c r="A49" s="596"/>
      <c r="B49" s="323" t="s">
        <v>448</v>
      </c>
      <c r="C49" s="351">
        <v>121.41159499999999</v>
      </c>
      <c r="E49" s="355">
        <v>4</v>
      </c>
      <c r="F49" s="349">
        <v>204.16823769999996</v>
      </c>
      <c r="H49" s="365" t="s">
        <v>585</v>
      </c>
      <c r="I49" s="368">
        <v>53367.687818730621</v>
      </c>
    </row>
    <row r="50" spans="1:9">
      <c r="A50" s="597"/>
      <c r="B50" s="323" t="s">
        <v>420</v>
      </c>
      <c r="C50" s="351">
        <v>117.38118999999999</v>
      </c>
      <c r="E50" s="355">
        <v>5</v>
      </c>
      <c r="F50" s="349">
        <v>190.87323248499999</v>
      </c>
      <c r="H50" s="365" t="s">
        <v>586</v>
      </c>
      <c r="I50" s="368">
        <v>52836.633751387504</v>
      </c>
    </row>
    <row r="51" spans="1:9">
      <c r="A51" s="595">
        <v>10</v>
      </c>
      <c r="B51" s="323" t="s">
        <v>421</v>
      </c>
      <c r="C51" s="351">
        <v>112.29382</v>
      </c>
      <c r="E51" s="355">
        <v>6</v>
      </c>
      <c r="F51" s="349">
        <v>157.62864010499996</v>
      </c>
      <c r="H51" s="365" t="s">
        <v>587</v>
      </c>
      <c r="I51" s="368">
        <v>64788.338332418622</v>
      </c>
    </row>
    <row r="52" spans="1:9">
      <c r="A52" s="596"/>
      <c r="B52" s="323" t="s">
        <v>420</v>
      </c>
      <c r="C52" s="351">
        <v>109.34361</v>
      </c>
      <c r="E52" s="355">
        <v>8</v>
      </c>
      <c r="F52" s="349">
        <v>145.52296443</v>
      </c>
      <c r="H52" s="365" t="s">
        <v>588</v>
      </c>
      <c r="I52" s="368">
        <v>84234.813726521039</v>
      </c>
    </row>
    <row r="53" spans="1:9">
      <c r="A53" s="597"/>
      <c r="B53" s="323" t="s">
        <v>449</v>
      </c>
      <c r="C53" s="351">
        <v>114.187065</v>
      </c>
      <c r="E53" s="355">
        <v>10</v>
      </c>
      <c r="F53" s="349">
        <v>140.99218522999999</v>
      </c>
      <c r="H53" s="365" t="s">
        <v>589</v>
      </c>
      <c r="I53" s="368">
        <v>99108.684934627847</v>
      </c>
    </row>
    <row r="54" spans="1:9" ht="31.5" customHeight="1">
      <c r="A54" s="595">
        <v>12</v>
      </c>
      <c r="B54" s="323" t="s">
        <v>423</v>
      </c>
      <c r="C54" s="351">
        <v>104.34916</v>
      </c>
      <c r="E54" s="355">
        <v>12</v>
      </c>
      <c r="F54" s="349">
        <v>137.96222663999998</v>
      </c>
      <c r="H54" s="626" t="s">
        <v>590</v>
      </c>
      <c r="I54" s="626"/>
    </row>
    <row r="55" spans="1:9">
      <c r="A55" s="597"/>
      <c r="B55" s="323" t="s">
        <v>450</v>
      </c>
      <c r="C55" s="351">
        <v>101.317645</v>
      </c>
      <c r="E55" s="355">
        <v>14</v>
      </c>
      <c r="F55" s="349">
        <v>137.96222663999998</v>
      </c>
      <c r="H55" s="365" t="s">
        <v>591</v>
      </c>
      <c r="I55" s="369">
        <v>3888.3246286500002</v>
      </c>
    </row>
    <row r="56" spans="1:9">
      <c r="A56" s="596">
        <v>14</v>
      </c>
      <c r="B56" s="323" t="s">
        <v>428</v>
      </c>
      <c r="C56" s="351">
        <v>103.059895</v>
      </c>
      <c r="E56" s="355">
        <v>16</v>
      </c>
      <c r="F56" s="349">
        <v>137.96222663999998</v>
      </c>
      <c r="H56" s="365" t="s">
        <v>548</v>
      </c>
      <c r="I56" s="369">
        <v>5938.425323520637</v>
      </c>
    </row>
    <row r="57" spans="1:9">
      <c r="A57" s="596"/>
      <c r="B57" s="323" t="s">
        <v>451</v>
      </c>
      <c r="C57" s="351">
        <v>104.59307499999998</v>
      </c>
      <c r="E57" s="355">
        <v>18</v>
      </c>
      <c r="F57" s="349">
        <v>137.96222663999998</v>
      </c>
      <c r="H57" s="365" t="s">
        <v>592</v>
      </c>
      <c r="I57" s="369">
        <v>5276.9366262900003</v>
      </c>
    </row>
    <row r="58" spans="1:9">
      <c r="A58" s="597"/>
      <c r="B58" s="323" t="s">
        <v>452</v>
      </c>
      <c r="C58" s="351">
        <v>103.059895</v>
      </c>
      <c r="E58" s="355">
        <v>20</v>
      </c>
      <c r="F58" s="349">
        <v>137.96222663999998</v>
      </c>
      <c r="H58" s="365" t="s">
        <v>593</v>
      </c>
      <c r="I58" s="369">
        <v>5701.9088770875005</v>
      </c>
    </row>
    <row r="59" spans="1:9">
      <c r="A59" s="596">
        <v>16</v>
      </c>
      <c r="B59" s="323" t="s">
        <v>428</v>
      </c>
      <c r="C59" s="351">
        <v>92.408940000000001</v>
      </c>
      <c r="E59" s="355">
        <v>22</v>
      </c>
      <c r="F59" s="349">
        <v>139.477205935</v>
      </c>
      <c r="H59" s="365" t="s">
        <v>594</v>
      </c>
      <c r="I59" s="369">
        <v>6215.2521421724996</v>
      </c>
    </row>
    <row r="60" spans="1:9">
      <c r="A60" s="596"/>
      <c r="B60" s="323" t="s">
        <v>453</v>
      </c>
      <c r="C60" s="351">
        <v>90.806069999999991</v>
      </c>
      <c r="E60" s="355">
        <v>24</v>
      </c>
      <c r="F60" s="349">
        <v>140.99218522999999</v>
      </c>
      <c r="H60" s="365" t="s">
        <v>551</v>
      </c>
      <c r="I60" s="369">
        <v>6215.2521421724996</v>
      </c>
    </row>
    <row r="61" spans="1:9">
      <c r="A61" s="597"/>
      <c r="B61" s="323" t="s">
        <v>454</v>
      </c>
      <c r="C61" s="351">
        <v>109.59913999999999</v>
      </c>
      <c r="E61" s="355">
        <v>27</v>
      </c>
      <c r="F61" s="349">
        <v>143.25757482999998</v>
      </c>
      <c r="H61" s="365" t="s">
        <v>595</v>
      </c>
      <c r="I61" s="369">
        <v>6187.026176415</v>
      </c>
    </row>
    <row r="62" spans="1:9">
      <c r="A62" s="342">
        <v>18</v>
      </c>
      <c r="B62" s="323" t="s">
        <v>432</v>
      </c>
      <c r="C62" s="351">
        <v>108.99516</v>
      </c>
      <c r="E62" s="355">
        <v>30</v>
      </c>
      <c r="F62" s="349">
        <v>144.00798513499998</v>
      </c>
      <c r="H62" s="365" t="s">
        <v>596</v>
      </c>
      <c r="I62" s="369">
        <v>6423.9132535199997</v>
      </c>
    </row>
    <row r="63" spans="1:9">
      <c r="A63" s="595">
        <v>20</v>
      </c>
      <c r="B63" s="327" t="s">
        <v>431</v>
      </c>
      <c r="C63" s="351">
        <v>112.68872999999999</v>
      </c>
      <c r="E63" s="355">
        <v>36</v>
      </c>
      <c r="F63" s="349">
        <v>148.55292301999998</v>
      </c>
      <c r="H63" s="365" t="s">
        <v>597</v>
      </c>
      <c r="I63" s="369">
        <v>6744.9506397525001</v>
      </c>
    </row>
    <row r="64" spans="1:9">
      <c r="A64" s="596"/>
      <c r="B64" s="323" t="s">
        <v>455</v>
      </c>
      <c r="C64" s="351">
        <v>101.21311</v>
      </c>
      <c r="E64" s="355">
        <v>42</v>
      </c>
      <c r="F64" s="349">
        <v>150.067902315</v>
      </c>
      <c r="H64" s="365" t="s">
        <v>598</v>
      </c>
      <c r="I64" s="369">
        <v>6892.1477322075007</v>
      </c>
    </row>
    <row r="65" spans="1:9" ht="32.25" customHeight="1">
      <c r="A65" s="597"/>
      <c r="B65" s="327" t="s">
        <v>456</v>
      </c>
      <c r="C65" s="351">
        <v>100.03999499999998</v>
      </c>
      <c r="E65" s="590" t="s">
        <v>536</v>
      </c>
      <c r="F65" s="590"/>
      <c r="H65" s="365" t="s">
        <v>599</v>
      </c>
      <c r="I65" s="369">
        <v>8752.632229217008</v>
      </c>
    </row>
    <row r="66" spans="1:9">
      <c r="A66" s="595">
        <v>24</v>
      </c>
      <c r="B66" s="330" t="s">
        <v>435</v>
      </c>
      <c r="C66" s="351">
        <v>127.78822999999998</v>
      </c>
      <c r="E66" s="358">
        <v>3</v>
      </c>
      <c r="F66" s="349">
        <v>236.29429396499998</v>
      </c>
      <c r="H66" s="365" t="s">
        <v>600</v>
      </c>
      <c r="I66" s="369">
        <v>8014.4710228278618</v>
      </c>
    </row>
    <row r="67" spans="1:9">
      <c r="A67" s="596"/>
      <c r="B67" s="327" t="s">
        <v>436</v>
      </c>
      <c r="C67" s="351">
        <v>113.025565</v>
      </c>
      <c r="E67" s="358">
        <v>4</v>
      </c>
      <c r="F67" s="349">
        <v>221.15865969999996</v>
      </c>
      <c r="H67" s="365" t="s">
        <v>601</v>
      </c>
      <c r="I67" s="369">
        <v>9555.3681166425413</v>
      </c>
    </row>
    <row r="68" spans="1:9">
      <c r="A68" s="597"/>
      <c r="B68" s="327" t="s">
        <v>457</v>
      </c>
      <c r="C68" s="351">
        <v>110.19150499999999</v>
      </c>
      <c r="E68" s="358">
        <v>5</v>
      </c>
      <c r="F68" s="349">
        <v>204.52220482499996</v>
      </c>
      <c r="H68" s="365" t="s">
        <v>602</v>
      </c>
      <c r="I68" s="369">
        <v>12078.720116198192</v>
      </c>
    </row>
    <row r="69" spans="1:9">
      <c r="A69" s="595">
        <v>27</v>
      </c>
      <c r="B69" s="323" t="s">
        <v>438</v>
      </c>
      <c r="C69" s="351">
        <v>133.003365</v>
      </c>
      <c r="E69" s="358">
        <v>6</v>
      </c>
      <c r="F69" s="349">
        <v>163.67439859999996</v>
      </c>
      <c r="H69" s="365" t="s">
        <v>559</v>
      </c>
      <c r="I69" s="369">
        <v>11415.492551154623</v>
      </c>
    </row>
    <row r="70" spans="1:9">
      <c r="A70" s="597"/>
      <c r="B70" s="323" t="s">
        <v>439</v>
      </c>
      <c r="C70" s="351">
        <v>117.43926499999999</v>
      </c>
      <c r="E70" s="358">
        <v>8</v>
      </c>
      <c r="F70" s="349">
        <v>151.58288160999999</v>
      </c>
      <c r="H70" s="365" t="s">
        <v>560</v>
      </c>
      <c r="I70" s="369">
        <v>11205.312714618751</v>
      </c>
    </row>
    <row r="71" spans="1:9">
      <c r="A71" s="595">
        <v>30</v>
      </c>
      <c r="B71" s="324" t="s">
        <v>458</v>
      </c>
      <c r="C71" s="351">
        <v>136.94085000000001</v>
      </c>
      <c r="E71" s="358">
        <v>10</v>
      </c>
      <c r="F71" s="349">
        <v>147.03794372499996</v>
      </c>
      <c r="H71" s="365" t="s">
        <v>603</v>
      </c>
      <c r="I71" s="369">
        <v>11734.615521089998</v>
      </c>
    </row>
    <row r="72" spans="1:9">
      <c r="A72" s="596"/>
      <c r="B72" s="324" t="s">
        <v>459</v>
      </c>
      <c r="C72" s="351">
        <v>117.43926499999999</v>
      </c>
      <c r="E72" s="358">
        <v>12</v>
      </c>
      <c r="F72" s="349">
        <v>144.00798513499998</v>
      </c>
      <c r="H72" s="365" t="s">
        <v>563</v>
      </c>
      <c r="I72" s="369">
        <v>9453.7089477935642</v>
      </c>
    </row>
    <row r="73" spans="1:9">
      <c r="A73" s="597"/>
      <c r="B73" s="327" t="s">
        <v>434</v>
      </c>
      <c r="C73" s="351">
        <v>131.14496499999998</v>
      </c>
      <c r="E73" s="358">
        <v>14</v>
      </c>
      <c r="F73" s="349">
        <v>144.00798513499998</v>
      </c>
      <c r="H73" s="365" t="s">
        <v>564</v>
      </c>
      <c r="I73" s="369">
        <v>9453.7089477935642</v>
      </c>
    </row>
    <row r="74" spans="1:9" ht="54" customHeight="1">
      <c r="A74" s="610" t="s">
        <v>460</v>
      </c>
      <c r="B74" s="611"/>
      <c r="C74" s="612"/>
      <c r="E74" s="358">
        <v>16</v>
      </c>
      <c r="F74" s="349">
        <v>144.00798513499998</v>
      </c>
      <c r="H74" s="365" t="s">
        <v>604</v>
      </c>
      <c r="I74" s="369">
        <v>11717.732700449998</v>
      </c>
    </row>
    <row r="75" spans="1:9">
      <c r="A75" s="335">
        <v>5</v>
      </c>
      <c r="B75" s="335" t="s">
        <v>461</v>
      </c>
      <c r="C75" s="348">
        <v>155.92885000000001</v>
      </c>
      <c r="E75" s="358">
        <v>18</v>
      </c>
      <c r="F75" s="349">
        <v>144.00798513499998</v>
      </c>
      <c r="H75" s="365" t="s">
        <v>605</v>
      </c>
      <c r="I75" s="369">
        <v>16408.61196419378</v>
      </c>
    </row>
    <row r="76" spans="1:9">
      <c r="A76" s="607">
        <v>6</v>
      </c>
      <c r="B76" s="326" t="s">
        <v>417</v>
      </c>
      <c r="C76" s="348">
        <v>138.85278000000002</v>
      </c>
      <c r="E76" s="358">
        <v>20</v>
      </c>
      <c r="F76" s="349">
        <v>144.00798513499998</v>
      </c>
      <c r="H76" s="365" t="s">
        <v>606</v>
      </c>
      <c r="I76" s="369">
        <v>16179.545642715</v>
      </c>
    </row>
    <row r="77" spans="1:9">
      <c r="A77" s="608"/>
      <c r="B77" s="326" t="s">
        <v>462</v>
      </c>
      <c r="C77" s="348">
        <v>133.28667000000002</v>
      </c>
      <c r="E77" s="358">
        <v>22</v>
      </c>
      <c r="F77" s="349">
        <v>145.52296443</v>
      </c>
      <c r="H77" s="365" t="s">
        <v>607</v>
      </c>
      <c r="I77" s="369">
        <v>18354.263976405</v>
      </c>
    </row>
    <row r="78" spans="1:9">
      <c r="A78" s="609"/>
      <c r="B78" s="326" t="s">
        <v>463</v>
      </c>
      <c r="C78" s="348">
        <v>115.46623000000002</v>
      </c>
      <c r="E78" s="358">
        <v>24</v>
      </c>
      <c r="F78" s="349">
        <v>147.03794372499996</v>
      </c>
      <c r="H78" s="365" t="s">
        <v>608</v>
      </c>
      <c r="I78" s="369">
        <v>19341.51329273625</v>
      </c>
    </row>
    <row r="79" spans="1:9">
      <c r="A79" s="592">
        <v>8</v>
      </c>
      <c r="B79" s="326" t="s">
        <v>464</v>
      </c>
      <c r="C79" s="348">
        <v>126.52068</v>
      </c>
      <c r="E79" s="358">
        <v>27</v>
      </c>
      <c r="F79" s="349">
        <v>149.30333332500001</v>
      </c>
      <c r="H79" s="365" t="s">
        <v>609</v>
      </c>
      <c r="I79" s="369">
        <v>21096.139565970003</v>
      </c>
    </row>
    <row r="80" spans="1:9">
      <c r="A80" s="594"/>
      <c r="B80" s="329" t="s">
        <v>465</v>
      </c>
      <c r="C80" s="348">
        <v>104.86729000000001</v>
      </c>
      <c r="E80" s="358">
        <v>30</v>
      </c>
      <c r="F80" s="349">
        <v>150.067902315</v>
      </c>
      <c r="H80" s="365" t="s">
        <v>578</v>
      </c>
      <c r="I80" s="369">
        <v>25328.976909521341</v>
      </c>
    </row>
    <row r="81" spans="1:9">
      <c r="A81" s="593"/>
      <c r="B81" s="329" t="s">
        <v>437</v>
      </c>
      <c r="C81" s="348">
        <v>117.76600000000001</v>
      </c>
      <c r="E81" s="358">
        <v>36</v>
      </c>
      <c r="F81" s="349">
        <v>154.59868151499998</v>
      </c>
      <c r="H81" s="365" t="s">
        <v>579</v>
      </c>
      <c r="I81" s="369">
        <v>32803.593204117344</v>
      </c>
    </row>
    <row r="82" spans="1:9" ht="30" customHeight="1">
      <c r="A82" s="592">
        <v>10</v>
      </c>
      <c r="B82" s="329" t="s">
        <v>466</v>
      </c>
      <c r="C82" s="348">
        <v>123.08769000000001</v>
      </c>
      <c r="E82" s="590" t="s">
        <v>537</v>
      </c>
      <c r="F82" s="590"/>
      <c r="H82" s="365" t="s">
        <v>610</v>
      </c>
      <c r="I82" s="369">
        <v>38414.504170691835</v>
      </c>
    </row>
    <row r="83" spans="1:9" ht="18" customHeight="1">
      <c r="A83" s="594"/>
      <c r="B83" s="325" t="s">
        <v>467</v>
      </c>
      <c r="C83" s="348">
        <v>106.91153000000001</v>
      </c>
      <c r="E83" s="361">
        <v>6</v>
      </c>
      <c r="F83" s="349">
        <v>116.41555158654137</v>
      </c>
      <c r="H83" s="626" t="s">
        <v>611</v>
      </c>
      <c r="I83" s="626"/>
    </row>
    <row r="84" spans="1:9">
      <c r="A84" s="593"/>
      <c r="B84" s="325" t="s">
        <v>468</v>
      </c>
      <c r="C84" s="348">
        <v>118.92144000000002</v>
      </c>
      <c r="E84" s="361">
        <v>8</v>
      </c>
      <c r="F84" s="349">
        <v>110.74376121544894</v>
      </c>
      <c r="H84" s="365" t="s">
        <v>612</v>
      </c>
      <c r="I84" s="369">
        <v>6767.0990974125007</v>
      </c>
    </row>
    <row r="85" spans="1:9">
      <c r="A85" s="592">
        <v>12</v>
      </c>
      <c r="B85" s="325" t="s">
        <v>466</v>
      </c>
      <c r="C85" s="348">
        <v>110.57783000000001</v>
      </c>
      <c r="E85" s="361">
        <v>10</v>
      </c>
      <c r="F85" s="349">
        <v>109.3258136226758</v>
      </c>
      <c r="H85" s="365" t="s">
        <v>591</v>
      </c>
      <c r="I85" s="369">
        <v>6233.9405436000006</v>
      </c>
    </row>
    <row r="86" spans="1:9">
      <c r="A86" s="594"/>
      <c r="B86" s="328" t="s">
        <v>467</v>
      </c>
      <c r="C86" s="348">
        <v>102.02313000000001</v>
      </c>
      <c r="E86" s="361">
        <v>12</v>
      </c>
      <c r="F86" s="349">
        <v>107.90786602990271</v>
      </c>
      <c r="H86" s="365" t="s">
        <v>595</v>
      </c>
      <c r="I86" s="369">
        <v>13646.464342087502</v>
      </c>
    </row>
    <row r="87" spans="1:9">
      <c r="A87" s="593"/>
      <c r="B87" s="328" t="s">
        <v>468</v>
      </c>
      <c r="C87" s="348">
        <v>118.92144000000002</v>
      </c>
      <c r="E87" s="361">
        <v>14</v>
      </c>
      <c r="F87" s="349">
        <v>115.4614166519959</v>
      </c>
      <c r="H87" s="365" t="s">
        <v>597</v>
      </c>
      <c r="I87" s="369">
        <v>12864.242565838127</v>
      </c>
    </row>
    <row r="88" spans="1:9">
      <c r="A88" s="592">
        <v>14</v>
      </c>
      <c r="B88" s="328" t="s">
        <v>428</v>
      </c>
      <c r="C88" s="348">
        <v>103.86739</v>
      </c>
      <c r="E88" s="361">
        <v>16</v>
      </c>
      <c r="F88" s="349">
        <v>107.90786602990271</v>
      </c>
      <c r="H88" s="365" t="s">
        <v>613</v>
      </c>
      <c r="I88" s="369">
        <v>20101.697379224999</v>
      </c>
    </row>
    <row r="89" spans="1:9" ht="15.75">
      <c r="A89" s="594"/>
      <c r="B89" s="325" t="s">
        <v>469</v>
      </c>
      <c r="C89" s="348">
        <v>103.86739</v>
      </c>
      <c r="E89" s="361">
        <v>18</v>
      </c>
      <c r="F89" s="349">
        <v>115.4614166519959</v>
      </c>
      <c r="H89" s="626" t="s">
        <v>614</v>
      </c>
      <c r="I89" s="626"/>
    </row>
    <row r="90" spans="1:9">
      <c r="A90" s="593"/>
      <c r="B90" s="325" t="s">
        <v>470</v>
      </c>
      <c r="C90" s="348">
        <v>118.92144000000002</v>
      </c>
      <c r="E90" s="361">
        <v>20</v>
      </c>
      <c r="F90" s="349">
        <v>107.90786602990271</v>
      </c>
      <c r="H90" s="365" t="s">
        <v>612</v>
      </c>
      <c r="I90" s="369">
        <v>5657.7909012263108</v>
      </c>
    </row>
    <row r="91" spans="1:9">
      <c r="A91" s="592">
        <v>16</v>
      </c>
      <c r="B91" s="325" t="s">
        <v>466</v>
      </c>
      <c r="C91" s="348">
        <v>102.01201999999999</v>
      </c>
      <c r="E91" s="361">
        <v>22</v>
      </c>
      <c r="F91" s="349">
        <v>115.4614166519959</v>
      </c>
      <c r="H91" s="365" t="s">
        <v>591</v>
      </c>
      <c r="I91" s="369">
        <v>6549.0464048625008</v>
      </c>
    </row>
    <row r="92" spans="1:9">
      <c r="A92" s="594"/>
      <c r="B92" s="325" t="s">
        <v>467</v>
      </c>
      <c r="C92" s="348">
        <v>100.07888000000001</v>
      </c>
      <c r="E92" s="361">
        <v>24</v>
      </c>
      <c r="F92" s="349">
        <v>115.4614166519959</v>
      </c>
      <c r="H92" s="365" t="s">
        <v>595</v>
      </c>
      <c r="I92" s="369">
        <v>9260.9910686739604</v>
      </c>
    </row>
    <row r="93" spans="1:9">
      <c r="A93" s="593"/>
      <c r="B93" s="325" t="s">
        <v>471</v>
      </c>
      <c r="C93" s="348">
        <v>118.92144000000002</v>
      </c>
      <c r="E93" s="361">
        <v>27</v>
      </c>
      <c r="F93" s="349">
        <v>115.4614166519959</v>
      </c>
      <c r="H93" s="365" t="s">
        <v>597</v>
      </c>
      <c r="I93" s="369">
        <v>11055.891300300002</v>
      </c>
    </row>
    <row r="94" spans="1:9">
      <c r="A94" s="594">
        <v>20</v>
      </c>
      <c r="B94" s="325" t="s">
        <v>472</v>
      </c>
      <c r="C94" s="348">
        <v>118.92144000000002</v>
      </c>
      <c r="E94" s="590" t="s">
        <v>538</v>
      </c>
      <c r="F94" s="590"/>
      <c r="H94" s="365" t="s">
        <v>613</v>
      </c>
      <c r="I94" s="369">
        <v>23102.034815475006</v>
      </c>
    </row>
    <row r="95" spans="1:9" ht="17.25" customHeight="1">
      <c r="A95" s="593"/>
      <c r="B95" s="325" t="s">
        <v>473</v>
      </c>
      <c r="C95" s="348">
        <v>118.92144000000002</v>
      </c>
      <c r="E95" s="360">
        <v>3</v>
      </c>
      <c r="F95" s="356">
        <v>152.5966236386806</v>
      </c>
      <c r="H95" s="625" t="s">
        <v>615</v>
      </c>
      <c r="I95" s="625"/>
    </row>
    <row r="96" spans="1:9">
      <c r="A96" s="339">
        <v>24</v>
      </c>
      <c r="B96" s="325" t="s">
        <v>474</v>
      </c>
      <c r="C96" s="348">
        <v>123.33211000000001</v>
      </c>
      <c r="E96" s="360">
        <v>4</v>
      </c>
      <c r="F96" s="356">
        <v>141.93860825645746</v>
      </c>
      <c r="H96" s="365" t="s">
        <v>616</v>
      </c>
      <c r="I96" s="369">
        <v>1670.6424360937501</v>
      </c>
    </row>
    <row r="97" spans="1:9">
      <c r="A97" s="340"/>
      <c r="B97" s="325" t="s">
        <v>475</v>
      </c>
      <c r="C97" s="348">
        <v>123.33211000000001</v>
      </c>
      <c r="E97" s="360">
        <v>5</v>
      </c>
      <c r="F97" s="356">
        <v>134.84887029259184</v>
      </c>
      <c r="H97" s="365" t="s">
        <v>617</v>
      </c>
      <c r="I97" s="369">
        <v>2057.7132968856672</v>
      </c>
    </row>
    <row r="98" spans="1:9" ht="31.5" customHeight="1">
      <c r="A98" s="598" t="s">
        <v>476</v>
      </c>
      <c r="B98" s="599"/>
      <c r="C98" s="599"/>
      <c r="E98" s="360">
        <v>6</v>
      </c>
      <c r="F98" s="356">
        <v>126.32357849999998</v>
      </c>
      <c r="H98" s="365" t="s">
        <v>618</v>
      </c>
      <c r="I98" s="369">
        <v>3714.5406792375002</v>
      </c>
    </row>
    <row r="99" spans="1:9">
      <c r="A99" s="339">
        <v>16</v>
      </c>
      <c r="B99" s="325" t="s">
        <v>420</v>
      </c>
      <c r="C99" s="348">
        <v>245.69764999999998</v>
      </c>
      <c r="E99" s="360">
        <v>8</v>
      </c>
      <c r="F99" s="356">
        <v>116.06156686082856</v>
      </c>
      <c r="H99" s="365" t="s">
        <v>619</v>
      </c>
      <c r="I99" s="369">
        <v>9534.1580570250007</v>
      </c>
    </row>
    <row r="100" spans="1:9">
      <c r="A100" s="592">
        <v>20</v>
      </c>
      <c r="B100" s="325" t="s">
        <v>435</v>
      </c>
      <c r="C100" s="348">
        <v>228.67157499999999</v>
      </c>
      <c r="E100" s="360">
        <v>10</v>
      </c>
      <c r="F100" s="356">
        <v>114.66494178824752</v>
      </c>
      <c r="H100" s="365" t="s">
        <v>620</v>
      </c>
      <c r="I100" s="369">
        <v>20336.68223837225</v>
      </c>
    </row>
    <row r="101" spans="1:9">
      <c r="A101" s="594"/>
      <c r="B101" s="325" t="s">
        <v>477</v>
      </c>
      <c r="C101" s="348">
        <v>206.04883750000002</v>
      </c>
      <c r="E101" s="360">
        <v>12</v>
      </c>
      <c r="F101" s="356">
        <v>117.7865535</v>
      </c>
      <c r="H101" s="365" t="s">
        <v>621</v>
      </c>
      <c r="I101" s="369">
        <v>42826.77402574123</v>
      </c>
    </row>
    <row r="102" spans="1:9" ht="15.75">
      <c r="A102" s="593"/>
      <c r="B102" s="327" t="s">
        <v>478</v>
      </c>
      <c r="C102" s="348">
        <v>200.74381250000002</v>
      </c>
      <c r="E102" s="360">
        <v>14</v>
      </c>
      <c r="F102" s="356">
        <v>117.7865535</v>
      </c>
      <c r="H102" s="626" t="s">
        <v>622</v>
      </c>
      <c r="I102" s="626"/>
    </row>
    <row r="103" spans="1:9">
      <c r="A103" s="592">
        <v>22</v>
      </c>
      <c r="B103" s="325" t="s">
        <v>479</v>
      </c>
      <c r="C103" s="348">
        <v>205.27113750000001</v>
      </c>
      <c r="E103" s="360">
        <v>16</v>
      </c>
      <c r="F103" s="356">
        <v>117.7865535</v>
      </c>
      <c r="H103" s="365" t="s">
        <v>623</v>
      </c>
      <c r="I103" s="369">
        <v>2542.0874547200001</v>
      </c>
    </row>
    <row r="104" spans="1:9">
      <c r="A104" s="593"/>
      <c r="B104" s="325" t="s">
        <v>480</v>
      </c>
      <c r="C104" s="348">
        <v>205.29891250000006</v>
      </c>
      <c r="E104" s="360">
        <v>18</v>
      </c>
      <c r="F104" s="356">
        <v>117.7865535</v>
      </c>
      <c r="H104" s="365" t="s">
        <v>624</v>
      </c>
      <c r="I104" s="369">
        <v>4232.1784109440005</v>
      </c>
    </row>
    <row r="105" spans="1:9" ht="15.75">
      <c r="A105" s="592">
        <v>24</v>
      </c>
      <c r="B105" s="325" t="s">
        <v>479</v>
      </c>
      <c r="C105" s="348">
        <v>205.27113750000001</v>
      </c>
      <c r="E105" s="360">
        <v>20</v>
      </c>
      <c r="F105" s="356">
        <v>117.7865535</v>
      </c>
      <c r="H105" s="625" t="s">
        <v>625</v>
      </c>
      <c r="I105" s="625"/>
    </row>
    <row r="106" spans="1:9">
      <c r="A106" s="593"/>
      <c r="B106" s="325" t="s">
        <v>480</v>
      </c>
      <c r="C106" s="348">
        <v>202.42420000000001</v>
      </c>
      <c r="E106" s="360">
        <v>22</v>
      </c>
      <c r="F106" s="356">
        <v>117.7865535</v>
      </c>
      <c r="H106" s="365" t="s">
        <v>623</v>
      </c>
      <c r="I106" s="369">
        <v>2869.4466231211759</v>
      </c>
    </row>
    <row r="107" spans="1:9">
      <c r="A107" s="600">
        <v>27</v>
      </c>
      <c r="B107" s="324" t="s">
        <v>481</v>
      </c>
      <c r="C107" s="348">
        <v>225.33857500000002</v>
      </c>
      <c r="E107" s="360">
        <v>24</v>
      </c>
      <c r="F107" s="356">
        <v>117.7865535</v>
      </c>
      <c r="H107" s="365" t="s">
        <v>626</v>
      </c>
      <c r="I107" s="369">
        <v>4022.7599576421162</v>
      </c>
    </row>
    <row r="108" spans="1:9">
      <c r="A108" s="601"/>
      <c r="B108" s="324" t="s">
        <v>482</v>
      </c>
      <c r="C108" s="348">
        <v>217.83932500000003</v>
      </c>
      <c r="E108" s="360">
        <v>27</v>
      </c>
      <c r="F108" s="356">
        <v>117.7865535</v>
      </c>
      <c r="H108" s="365" t="s">
        <v>627</v>
      </c>
      <c r="I108" s="369">
        <v>5002.5116245665195</v>
      </c>
    </row>
    <row r="109" spans="1:9">
      <c r="A109" s="600">
        <v>30</v>
      </c>
      <c r="B109" s="334" t="s">
        <v>441</v>
      </c>
      <c r="C109" s="348">
        <v>221.65838750000003</v>
      </c>
      <c r="E109" s="360">
        <v>30</v>
      </c>
      <c r="F109" s="356">
        <v>122.32978205291982</v>
      </c>
      <c r="H109" s="365" t="s">
        <v>628</v>
      </c>
      <c r="I109" s="369">
        <v>5205.446127148989</v>
      </c>
    </row>
    <row r="110" spans="1:9">
      <c r="A110" s="601"/>
      <c r="B110" s="334" t="s">
        <v>422</v>
      </c>
      <c r="C110" s="348">
        <v>211.77048750000003</v>
      </c>
      <c r="E110" s="360">
        <v>36</v>
      </c>
      <c r="F110" s="356">
        <v>122.32978205291982</v>
      </c>
      <c r="H110" s="365" t="s">
        <v>629</v>
      </c>
      <c r="I110" s="369">
        <v>4340.2033978362288</v>
      </c>
    </row>
    <row r="111" spans="1:9" ht="32.25" customHeight="1">
      <c r="A111" s="598" t="s">
        <v>483</v>
      </c>
      <c r="B111" s="599"/>
      <c r="C111" s="599"/>
      <c r="E111" s="352">
        <v>27</v>
      </c>
      <c r="F111" s="354">
        <v>67.720500000000001</v>
      </c>
      <c r="H111" s="365" t="s">
        <v>630</v>
      </c>
      <c r="I111" s="369">
        <v>4904.1451770086705</v>
      </c>
    </row>
    <row r="112" spans="1:9" ht="15.75">
      <c r="A112" s="592">
        <v>16</v>
      </c>
      <c r="B112" s="325" t="s">
        <v>484</v>
      </c>
      <c r="C112" s="348">
        <v>240.66482000000002</v>
      </c>
      <c r="E112" s="591" t="s">
        <v>539</v>
      </c>
      <c r="F112" s="591"/>
      <c r="H112" s="365" t="s">
        <v>592</v>
      </c>
      <c r="I112" s="369">
        <v>5438.1111114704872</v>
      </c>
    </row>
    <row r="113" spans="1:9">
      <c r="A113" s="594"/>
      <c r="B113" s="325" t="s">
        <v>485</v>
      </c>
      <c r="C113" s="348">
        <v>238.48726000000002</v>
      </c>
      <c r="E113" s="352">
        <v>16</v>
      </c>
      <c r="F113" s="357">
        <v>300.07301394000007</v>
      </c>
      <c r="H113" s="365" t="s">
        <v>631</v>
      </c>
      <c r="I113" s="369">
        <v>5947.9672211697989</v>
      </c>
    </row>
    <row r="114" spans="1:9" ht="33" customHeight="1">
      <c r="A114" s="593"/>
      <c r="B114" s="325" t="s">
        <v>486</v>
      </c>
      <c r="C114" s="348">
        <v>237.02074000000005</v>
      </c>
      <c r="E114" s="352">
        <v>20</v>
      </c>
      <c r="F114" s="357">
        <v>276.35536978000005</v>
      </c>
      <c r="H114" s="365" t="s">
        <v>632</v>
      </c>
      <c r="I114" s="369">
        <v>6797.1719330121332</v>
      </c>
    </row>
    <row r="115" spans="1:9">
      <c r="A115" s="592">
        <v>20</v>
      </c>
      <c r="B115" s="325" t="s">
        <v>435</v>
      </c>
      <c r="C115" s="348">
        <v>226.12183000000002</v>
      </c>
      <c r="E115" s="352">
        <v>22</v>
      </c>
      <c r="F115" s="357">
        <v>277.35509606000005</v>
      </c>
      <c r="H115" s="365" t="s">
        <v>552</v>
      </c>
      <c r="I115" s="369">
        <v>8031.6488067834398</v>
      </c>
    </row>
    <row r="116" spans="1:9">
      <c r="A116" s="594"/>
      <c r="B116" s="325">
        <v>60</v>
      </c>
      <c r="C116" s="348">
        <v>213.04536000000002</v>
      </c>
      <c r="E116" s="352">
        <v>24</v>
      </c>
      <c r="F116" s="357">
        <v>275.04320000000001</v>
      </c>
      <c r="H116" s="365" t="s">
        <v>598</v>
      </c>
      <c r="I116" s="369">
        <v>7915.5323337241289</v>
      </c>
    </row>
    <row r="117" spans="1:9">
      <c r="A117" s="593"/>
      <c r="B117" s="325" t="s">
        <v>487</v>
      </c>
      <c r="C117" s="348">
        <v>211.57884000000001</v>
      </c>
      <c r="E117" s="352">
        <v>27</v>
      </c>
      <c r="F117" s="357">
        <v>273.61455499999994</v>
      </c>
      <c r="H117" s="365" t="s">
        <v>599</v>
      </c>
      <c r="I117" s="369">
        <v>9127.9517162520333</v>
      </c>
    </row>
    <row r="118" spans="1:9">
      <c r="A118" s="592">
        <v>24</v>
      </c>
      <c r="B118" s="325" t="s">
        <v>458</v>
      </c>
      <c r="C118" s="348">
        <v>214.48966000000001</v>
      </c>
      <c r="E118" s="352">
        <v>30</v>
      </c>
      <c r="F118" s="357">
        <v>272.09791476000004</v>
      </c>
      <c r="H118" s="365" t="s">
        <v>633</v>
      </c>
      <c r="I118" s="369">
        <v>12579.803421787554</v>
      </c>
    </row>
    <row r="119" spans="1:9" ht="15.75">
      <c r="A119" s="594"/>
      <c r="B119" s="325">
        <v>75</v>
      </c>
      <c r="C119" s="348">
        <v>213.75640000000001</v>
      </c>
      <c r="E119" s="591" t="s">
        <v>540</v>
      </c>
      <c r="F119" s="591"/>
      <c r="H119" s="365" t="s">
        <v>601</v>
      </c>
      <c r="I119" s="369">
        <v>11663.183922431826</v>
      </c>
    </row>
    <row r="120" spans="1:9">
      <c r="A120" s="594"/>
      <c r="B120" s="325" t="s">
        <v>488</v>
      </c>
      <c r="C120" s="348">
        <v>212.31210000000002</v>
      </c>
      <c r="E120" s="353">
        <v>24</v>
      </c>
      <c r="F120" s="357">
        <v>224.7676725</v>
      </c>
      <c r="H120" s="365" t="s">
        <v>602</v>
      </c>
      <c r="I120" s="369">
        <v>12684.712943023442</v>
      </c>
    </row>
    <row r="121" spans="1:9" ht="45" customHeight="1">
      <c r="A121" s="594"/>
      <c r="B121" s="325" t="s">
        <v>489</v>
      </c>
      <c r="C121" s="348">
        <v>205.03505000000001</v>
      </c>
      <c r="H121" s="365" t="s">
        <v>560</v>
      </c>
      <c r="I121" s="369">
        <v>13239.719784541601</v>
      </c>
    </row>
    <row r="122" spans="1:9">
      <c r="A122" s="593"/>
      <c r="B122" s="325" t="s">
        <v>490</v>
      </c>
      <c r="C122" s="348">
        <v>205.76831000000001</v>
      </c>
      <c r="H122" s="365" t="s">
        <v>605</v>
      </c>
      <c r="I122" s="369">
        <v>16024.851542728202</v>
      </c>
    </row>
    <row r="123" spans="1:9" ht="32.25" customHeight="1">
      <c r="A123" s="598" t="s">
        <v>491</v>
      </c>
      <c r="B123" s="599"/>
      <c r="C123" s="599"/>
      <c r="H123" s="365" t="s">
        <v>606</v>
      </c>
      <c r="I123" s="369">
        <v>18496.150998109271</v>
      </c>
    </row>
    <row r="124" spans="1:9">
      <c r="A124" s="337">
        <v>6</v>
      </c>
      <c r="B124" s="326" t="s">
        <v>492</v>
      </c>
      <c r="C124" s="348">
        <v>171.06067000000002</v>
      </c>
      <c r="H124" s="365" t="s">
        <v>634</v>
      </c>
      <c r="I124" s="369">
        <v>21269.860648196835</v>
      </c>
    </row>
    <row r="125" spans="1:9">
      <c r="A125" s="595">
        <v>8</v>
      </c>
      <c r="B125" s="323" t="s">
        <v>419</v>
      </c>
      <c r="C125" s="348">
        <v>176.70455000000001</v>
      </c>
      <c r="H125" s="365" t="s">
        <v>568</v>
      </c>
      <c r="I125" s="369">
        <v>20257.188029264031</v>
      </c>
    </row>
    <row r="126" spans="1:9">
      <c r="A126" s="597"/>
      <c r="B126" s="323" t="s">
        <v>493</v>
      </c>
      <c r="C126" s="348">
        <v>170.80514000000002</v>
      </c>
      <c r="H126" s="365" t="s">
        <v>569</v>
      </c>
      <c r="I126" s="369">
        <v>25106.332235641417</v>
      </c>
    </row>
    <row r="127" spans="1:9">
      <c r="A127" s="595">
        <v>10</v>
      </c>
      <c r="B127" s="323" t="s">
        <v>421</v>
      </c>
      <c r="C127" s="348">
        <v>169.14975000000001</v>
      </c>
      <c r="H127" s="365" t="s">
        <v>635</v>
      </c>
      <c r="I127" s="369">
        <v>29490.471114891814</v>
      </c>
    </row>
    <row r="128" spans="1:9">
      <c r="A128" s="597"/>
      <c r="B128" s="323" t="s">
        <v>494</v>
      </c>
      <c r="C128" s="348">
        <v>171.84948000000003</v>
      </c>
      <c r="H128" s="365" t="s">
        <v>636</v>
      </c>
      <c r="I128" s="369">
        <v>37317.904355115177</v>
      </c>
    </row>
    <row r="129" spans="1:9">
      <c r="A129" s="595">
        <v>12</v>
      </c>
      <c r="B129" s="323" t="s">
        <v>462</v>
      </c>
      <c r="C129" s="348">
        <v>161.71716000000001</v>
      </c>
      <c r="H129" s="365" t="s">
        <v>580</v>
      </c>
      <c r="I129" s="369">
        <v>47235.34071914095</v>
      </c>
    </row>
    <row r="130" spans="1:9">
      <c r="A130" s="597"/>
      <c r="B130" s="327" t="s">
        <v>495</v>
      </c>
      <c r="C130" s="348">
        <v>152.95137000000003</v>
      </c>
      <c r="H130" s="365" t="s">
        <v>637</v>
      </c>
      <c r="I130" s="369">
        <v>55087.768574972717</v>
      </c>
    </row>
    <row r="131" spans="1:9">
      <c r="A131" s="595">
        <v>16</v>
      </c>
      <c r="B131" s="327">
        <v>35</v>
      </c>
      <c r="C131" s="348">
        <v>173.36044000000001</v>
      </c>
      <c r="H131" s="365" t="s">
        <v>581</v>
      </c>
      <c r="I131" s="369">
        <v>57740.706227991948</v>
      </c>
    </row>
    <row r="132" spans="1:9">
      <c r="A132" s="596"/>
      <c r="B132" s="323" t="s">
        <v>496</v>
      </c>
      <c r="C132" s="348">
        <v>170.78292000000002</v>
      </c>
      <c r="H132" s="365" t="s">
        <v>638</v>
      </c>
      <c r="I132" s="369">
        <v>65462.571493591247</v>
      </c>
    </row>
    <row r="133" spans="1:9">
      <c r="A133" s="597"/>
      <c r="B133" s="323" t="s">
        <v>480</v>
      </c>
      <c r="C133" s="348">
        <v>173.73818</v>
      </c>
      <c r="H133" s="365" t="s">
        <v>639</v>
      </c>
      <c r="I133" s="369">
        <v>75523.579253720687</v>
      </c>
    </row>
    <row r="134" spans="1:9">
      <c r="A134" s="595">
        <v>20</v>
      </c>
      <c r="B134" s="323" t="s">
        <v>497</v>
      </c>
      <c r="C134" s="348">
        <v>187.22572000000002</v>
      </c>
      <c r="H134" s="365" t="s">
        <v>587</v>
      </c>
      <c r="I134" s="369">
        <v>101842.76949524728</v>
      </c>
    </row>
    <row r="135" spans="1:9">
      <c r="A135" s="596"/>
      <c r="B135" s="323" t="s">
        <v>498</v>
      </c>
      <c r="C135" s="348">
        <v>166.50557000000003</v>
      </c>
      <c r="H135" s="365" t="s">
        <v>589</v>
      </c>
      <c r="I135" s="369">
        <v>138615.16365682622</v>
      </c>
    </row>
    <row r="136" spans="1:9" ht="29.25" customHeight="1">
      <c r="A136" s="596"/>
      <c r="B136" s="323" t="s">
        <v>499</v>
      </c>
      <c r="C136" s="348">
        <v>174.42700000000002</v>
      </c>
      <c r="H136" s="626" t="s">
        <v>640</v>
      </c>
      <c r="I136" s="626"/>
    </row>
    <row r="137" spans="1:9">
      <c r="A137" s="597"/>
      <c r="B137" s="323" t="s">
        <v>500</v>
      </c>
      <c r="C137" s="348">
        <v>176.46013000000002</v>
      </c>
      <c r="H137" s="364" t="s">
        <v>641</v>
      </c>
      <c r="I137" s="369">
        <v>2940.4245948000007</v>
      </c>
    </row>
    <row r="138" spans="1:9">
      <c r="A138" s="595">
        <v>24</v>
      </c>
      <c r="B138" s="323" t="s">
        <v>501</v>
      </c>
      <c r="C138" s="348">
        <v>178.15996000000004</v>
      </c>
      <c r="H138" s="364" t="s">
        <v>642</v>
      </c>
      <c r="I138" s="369">
        <v>4819.7164292380658</v>
      </c>
    </row>
    <row r="139" spans="1:9">
      <c r="A139" s="597"/>
      <c r="B139" s="323">
        <v>180</v>
      </c>
      <c r="C139" s="348">
        <v>178.15996000000004</v>
      </c>
      <c r="H139" s="365" t="s">
        <v>643</v>
      </c>
      <c r="I139" s="369">
        <v>5306.3685078075005</v>
      </c>
    </row>
    <row r="140" spans="1:9" ht="33" customHeight="1">
      <c r="A140" s="598" t="s">
        <v>502</v>
      </c>
      <c r="B140" s="599"/>
      <c r="C140" s="599"/>
      <c r="H140" s="365" t="s">
        <v>644</v>
      </c>
      <c r="I140" s="369">
        <v>5953.4428060275004</v>
      </c>
    </row>
    <row r="141" spans="1:9">
      <c r="A141" s="338">
        <v>8</v>
      </c>
      <c r="B141" s="338" t="s">
        <v>503</v>
      </c>
      <c r="C141" s="348">
        <v>131.68683000000001</v>
      </c>
      <c r="H141" s="365" t="s">
        <v>645</v>
      </c>
      <c r="I141" s="369">
        <v>6377.401847912377</v>
      </c>
    </row>
    <row r="142" spans="1:9">
      <c r="A142" s="604">
        <v>10</v>
      </c>
      <c r="B142" s="333" t="s">
        <v>421</v>
      </c>
      <c r="C142" s="348">
        <v>134.56432000000004</v>
      </c>
      <c r="H142" s="365" t="s">
        <v>646</v>
      </c>
      <c r="I142" s="369">
        <v>6954.6920775762619</v>
      </c>
    </row>
    <row r="143" spans="1:9">
      <c r="A143" s="605"/>
      <c r="B143" s="338" t="s">
        <v>420</v>
      </c>
      <c r="C143" s="348">
        <v>130.97578999999999</v>
      </c>
      <c r="H143" s="365" t="s">
        <v>647</v>
      </c>
      <c r="I143" s="369">
        <v>7313.7112695436672</v>
      </c>
    </row>
    <row r="144" spans="1:9">
      <c r="A144" s="595">
        <v>12</v>
      </c>
      <c r="B144" s="338" t="s">
        <v>504</v>
      </c>
      <c r="C144" s="348">
        <v>123.05436000000002</v>
      </c>
      <c r="H144" s="365" t="s">
        <v>648</v>
      </c>
      <c r="I144" s="369">
        <v>3833.0158047824998</v>
      </c>
    </row>
    <row r="145" spans="1:9">
      <c r="A145" s="597"/>
      <c r="B145" s="323" t="s">
        <v>474</v>
      </c>
      <c r="C145" s="348">
        <v>118.73257000000002</v>
      </c>
      <c r="H145" s="365" t="s">
        <v>649</v>
      </c>
      <c r="I145" s="369">
        <v>5159.9294363147264</v>
      </c>
    </row>
    <row r="146" spans="1:9">
      <c r="A146" s="595">
        <v>16</v>
      </c>
      <c r="B146" s="323" t="s">
        <v>428</v>
      </c>
      <c r="C146" s="348">
        <v>111.53329000000002</v>
      </c>
      <c r="H146" s="365" t="s">
        <v>650</v>
      </c>
      <c r="I146" s="369">
        <v>5556.3447955575011</v>
      </c>
    </row>
    <row r="147" spans="1:9">
      <c r="A147" s="596"/>
      <c r="B147" s="323" t="s">
        <v>505</v>
      </c>
      <c r="C147" s="348">
        <v>109.37795000000001</v>
      </c>
      <c r="H147" s="365" t="s">
        <v>651</v>
      </c>
      <c r="I147" s="369">
        <v>6776.7175013481028</v>
      </c>
    </row>
    <row r="148" spans="1:9">
      <c r="A148" s="596"/>
      <c r="B148" s="323" t="s">
        <v>506</v>
      </c>
      <c r="C148" s="348">
        <v>109.37795000000001</v>
      </c>
      <c r="H148" s="365" t="s">
        <v>652</v>
      </c>
      <c r="I148" s="369">
        <v>7531.8507341182449</v>
      </c>
    </row>
    <row r="149" spans="1:9">
      <c r="A149" s="597"/>
      <c r="B149" s="323" t="s">
        <v>507</v>
      </c>
      <c r="C149" s="348">
        <v>109.37795000000001</v>
      </c>
      <c r="H149" s="365" t="s">
        <v>653</v>
      </c>
      <c r="I149" s="369">
        <v>8729.262630396337</v>
      </c>
    </row>
    <row r="150" spans="1:9">
      <c r="A150" s="595">
        <v>20</v>
      </c>
      <c r="B150" s="323" t="s">
        <v>431</v>
      </c>
      <c r="C150" s="348">
        <v>148.95177000000001</v>
      </c>
      <c r="H150" s="365" t="s">
        <v>654</v>
      </c>
      <c r="I150" s="369">
        <v>9077.843688026067</v>
      </c>
    </row>
    <row r="151" spans="1:9">
      <c r="A151" s="596"/>
      <c r="B151" s="323" t="s">
        <v>494</v>
      </c>
      <c r="C151" s="348">
        <v>133.12001999999998</v>
      </c>
      <c r="H151" s="365" t="s">
        <v>655</v>
      </c>
      <c r="I151" s="369">
        <v>10497.517673365048</v>
      </c>
    </row>
    <row r="152" spans="1:9">
      <c r="A152" s="597"/>
      <c r="B152" s="323" t="s">
        <v>508</v>
      </c>
      <c r="C152" s="348">
        <v>148.24073000000001</v>
      </c>
    </row>
    <row r="153" spans="1:9">
      <c r="A153" s="337">
        <v>24</v>
      </c>
      <c r="B153" s="332" t="s">
        <v>509</v>
      </c>
      <c r="C153" s="348">
        <v>130.24253000000002</v>
      </c>
    </row>
    <row r="154" spans="1:9">
      <c r="A154" s="336">
        <v>30</v>
      </c>
      <c r="B154" s="341">
        <v>100</v>
      </c>
      <c r="C154" s="348">
        <v>158.96460195000006</v>
      </c>
    </row>
    <row r="155" spans="1:9" ht="27.75" customHeight="1">
      <c r="A155" s="598" t="s">
        <v>510</v>
      </c>
      <c r="B155" s="599"/>
      <c r="C155" s="599"/>
    </row>
    <row r="156" spans="1:9">
      <c r="A156" s="603">
        <v>10</v>
      </c>
      <c r="B156" s="338" t="s">
        <v>428</v>
      </c>
      <c r="C156" s="348">
        <v>129.28707</v>
      </c>
    </row>
    <row r="157" spans="1:9">
      <c r="A157" s="603"/>
      <c r="B157" s="338" t="s">
        <v>451</v>
      </c>
      <c r="C157" s="348">
        <v>128.55381</v>
      </c>
    </row>
    <row r="158" spans="1:9">
      <c r="A158" s="602">
        <v>12</v>
      </c>
      <c r="B158" s="338" t="s">
        <v>428</v>
      </c>
      <c r="C158" s="348">
        <v>115.17737000000001</v>
      </c>
    </row>
    <row r="159" spans="1:9">
      <c r="A159" s="602"/>
      <c r="B159" s="323" t="s">
        <v>474</v>
      </c>
      <c r="C159" s="348">
        <v>108.03364000000001</v>
      </c>
    </row>
    <row r="160" spans="1:9" ht="34.5" customHeight="1">
      <c r="A160" s="598" t="s">
        <v>511</v>
      </c>
      <c r="B160" s="599"/>
      <c r="C160" s="606"/>
    </row>
    <row r="161" spans="1:3">
      <c r="A161" s="595">
        <v>16</v>
      </c>
      <c r="B161" s="326" t="s">
        <v>512</v>
      </c>
      <c r="C161" s="348">
        <v>105.43390000000002</v>
      </c>
    </row>
    <row r="162" spans="1:3">
      <c r="A162" s="597"/>
      <c r="B162" s="326" t="s">
        <v>513</v>
      </c>
      <c r="C162" s="348">
        <v>117.09940000000002</v>
      </c>
    </row>
  </sheetData>
  <mergeCells count="85">
    <mergeCell ref="H95:I95"/>
    <mergeCell ref="H102:I102"/>
    <mergeCell ref="H105:I105"/>
    <mergeCell ref="H136:I136"/>
    <mergeCell ref="H6:I7"/>
    <mergeCell ref="H9:I9"/>
    <mergeCell ref="H54:I54"/>
    <mergeCell ref="H83:I83"/>
    <mergeCell ref="H89:I89"/>
    <mergeCell ref="A1:I1"/>
    <mergeCell ref="A2:I2"/>
    <mergeCell ref="A3:I3"/>
    <mergeCell ref="A4:I4"/>
    <mergeCell ref="A5:I5"/>
    <mergeCell ref="C7:C8"/>
    <mergeCell ref="A7:B7"/>
    <mergeCell ref="A6:C6"/>
    <mergeCell ref="E9:F9"/>
    <mergeCell ref="E6:F7"/>
    <mergeCell ref="A10:A11"/>
    <mergeCell ref="A31:A34"/>
    <mergeCell ref="A17:A19"/>
    <mergeCell ref="A12:A13"/>
    <mergeCell ref="A9:C9"/>
    <mergeCell ref="A35:A36"/>
    <mergeCell ref="A14:A16"/>
    <mergeCell ref="A27:A29"/>
    <mergeCell ref="A22:A24"/>
    <mergeCell ref="A20:A21"/>
    <mergeCell ref="A37:A39"/>
    <mergeCell ref="A46:A47"/>
    <mergeCell ref="A63:A65"/>
    <mergeCell ref="A59:A61"/>
    <mergeCell ref="A40:A42"/>
    <mergeCell ref="A51:A53"/>
    <mergeCell ref="A54:A55"/>
    <mergeCell ref="A48:A50"/>
    <mergeCell ref="A45:C45"/>
    <mergeCell ref="A43:A44"/>
    <mergeCell ref="A103:A104"/>
    <mergeCell ref="A56:A58"/>
    <mergeCell ref="A79:A81"/>
    <mergeCell ref="A88:A90"/>
    <mergeCell ref="A91:A93"/>
    <mergeCell ref="A82:A84"/>
    <mergeCell ref="A85:A87"/>
    <mergeCell ref="A69:A70"/>
    <mergeCell ref="A94:A95"/>
    <mergeCell ref="A100:A102"/>
    <mergeCell ref="A76:A78"/>
    <mergeCell ref="A71:A73"/>
    <mergeCell ref="A74:C74"/>
    <mergeCell ref="A98:C98"/>
    <mergeCell ref="A66:A68"/>
    <mergeCell ref="A161:A162"/>
    <mergeCell ref="A158:A159"/>
    <mergeCell ref="A156:A157"/>
    <mergeCell ref="A138:A139"/>
    <mergeCell ref="A144:A145"/>
    <mergeCell ref="A146:A149"/>
    <mergeCell ref="A150:A152"/>
    <mergeCell ref="A142:A143"/>
    <mergeCell ref="A140:C140"/>
    <mergeCell ref="A155:C155"/>
    <mergeCell ref="A160:C160"/>
    <mergeCell ref="A105:A106"/>
    <mergeCell ref="A118:A122"/>
    <mergeCell ref="A134:A137"/>
    <mergeCell ref="A125:A126"/>
    <mergeCell ref="A127:A128"/>
    <mergeCell ref="A129:A130"/>
    <mergeCell ref="A111:C111"/>
    <mergeCell ref="A123:C123"/>
    <mergeCell ref="A107:A108"/>
    <mergeCell ref="A115:A117"/>
    <mergeCell ref="A109:A110"/>
    <mergeCell ref="A112:A114"/>
    <mergeCell ref="A131:A133"/>
    <mergeCell ref="E29:F29"/>
    <mergeCell ref="E82:F82"/>
    <mergeCell ref="E119:F119"/>
    <mergeCell ref="E112:F112"/>
    <mergeCell ref="E65:F65"/>
    <mergeCell ref="E94:F94"/>
    <mergeCell ref="E47:F47"/>
  </mergeCells>
  <hyperlinks>
    <hyperlink ref="A5" r:id="rId1" display="Info@metizsib.ru"/>
    <hyperlink ref="A4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Normal="100" zoomScaleSheetLayoutView="100" workbookViewId="0">
      <selection activeCell="L7" sqref="L7"/>
    </sheetView>
  </sheetViews>
  <sheetFormatPr defaultRowHeight="15"/>
  <cols>
    <col min="7" max="7" width="12.7109375" customWidth="1"/>
  </cols>
  <sheetData>
    <row r="1" spans="1:9" ht="15.75" customHeight="1">
      <c r="A1" s="633" t="s">
        <v>28</v>
      </c>
      <c r="B1" s="634"/>
      <c r="C1" s="634"/>
      <c r="D1" s="634"/>
      <c r="E1" s="634"/>
      <c r="F1" s="634"/>
      <c r="G1" s="634"/>
      <c r="H1" s="635"/>
    </row>
    <row r="2" spans="1:9" ht="15.75" customHeight="1">
      <c r="A2" s="636" t="s">
        <v>29</v>
      </c>
      <c r="B2" s="637"/>
      <c r="C2" s="637"/>
      <c r="D2" s="637"/>
      <c r="E2" s="637"/>
      <c r="F2" s="637"/>
      <c r="G2" s="637"/>
      <c r="H2" s="638"/>
    </row>
    <row r="3" spans="1:9" ht="15.75" customHeight="1">
      <c r="A3" s="636" t="s">
        <v>31</v>
      </c>
      <c r="B3" s="637"/>
      <c r="C3" s="637"/>
      <c r="D3" s="637"/>
      <c r="E3" s="637"/>
      <c r="F3" s="637"/>
      <c r="G3" s="637"/>
      <c r="H3" s="638"/>
    </row>
    <row r="4" spans="1:9" ht="15.75" customHeight="1">
      <c r="A4" s="639" t="s">
        <v>30</v>
      </c>
      <c r="B4" s="640"/>
      <c r="C4" s="640"/>
      <c r="D4" s="640"/>
      <c r="E4" s="640"/>
      <c r="F4" s="640"/>
      <c r="G4" s="640"/>
      <c r="H4" s="641"/>
    </row>
    <row r="5" spans="1:9" ht="15.75" customHeight="1">
      <c r="A5" s="639" t="s">
        <v>356</v>
      </c>
      <c r="B5" s="640"/>
      <c r="C5" s="640"/>
      <c r="D5" s="640"/>
      <c r="E5" s="640"/>
      <c r="F5" s="640"/>
      <c r="G5" s="640"/>
      <c r="H5" s="641"/>
    </row>
    <row r="6" spans="1:9" ht="39.75" customHeight="1">
      <c r="A6" s="629" t="s">
        <v>141</v>
      </c>
      <c r="B6" s="630"/>
      <c r="C6" s="681"/>
      <c r="D6" s="630" t="s">
        <v>111</v>
      </c>
      <c r="E6" s="630"/>
      <c r="F6" s="682"/>
      <c r="G6" s="631" t="s">
        <v>143</v>
      </c>
      <c r="H6" s="632"/>
    </row>
    <row r="7" spans="1:9" ht="30">
      <c r="A7" s="137" t="s">
        <v>112</v>
      </c>
      <c r="B7" s="46" t="s">
        <v>113</v>
      </c>
      <c r="C7" s="681"/>
      <c r="D7" s="46" t="s">
        <v>112</v>
      </c>
      <c r="E7" s="46" t="s">
        <v>113</v>
      </c>
      <c r="F7" s="682"/>
      <c r="G7" s="46" t="s">
        <v>112</v>
      </c>
      <c r="H7" s="138" t="s">
        <v>43</v>
      </c>
    </row>
    <row r="8" spans="1:9">
      <c r="A8" s="139">
        <v>8</v>
      </c>
      <c r="B8" s="70">
        <v>44500</v>
      </c>
      <c r="C8" s="681"/>
      <c r="D8" s="68">
        <v>8</v>
      </c>
      <c r="E8" s="47">
        <v>44500</v>
      </c>
      <c r="F8" s="682"/>
      <c r="G8" s="68" t="s">
        <v>126</v>
      </c>
      <c r="H8" s="140">
        <v>48500</v>
      </c>
      <c r="I8" s="56"/>
    </row>
    <row r="9" spans="1:9">
      <c r="A9" s="139">
        <v>10</v>
      </c>
      <c r="B9" s="70">
        <v>44000</v>
      </c>
      <c r="C9" s="681"/>
      <c r="D9" s="68">
        <v>10</v>
      </c>
      <c r="E9" s="47">
        <v>42500</v>
      </c>
      <c r="F9" s="682"/>
      <c r="G9" s="68" t="s">
        <v>128</v>
      </c>
      <c r="H9" s="140">
        <v>48500</v>
      </c>
    </row>
    <row r="10" spans="1:9">
      <c r="A10" s="139">
        <v>12</v>
      </c>
      <c r="B10" s="70">
        <v>43500</v>
      </c>
      <c r="C10" s="681"/>
      <c r="D10" s="68">
        <v>12</v>
      </c>
      <c r="E10" s="47">
        <v>44000</v>
      </c>
      <c r="F10" s="682"/>
      <c r="G10" s="68" t="s">
        <v>130</v>
      </c>
      <c r="H10" s="140">
        <v>48500</v>
      </c>
    </row>
    <row r="11" spans="1:9">
      <c r="A11" s="139">
        <v>14</v>
      </c>
      <c r="B11" s="70">
        <v>42500</v>
      </c>
      <c r="C11" s="681"/>
      <c r="D11" s="68">
        <v>14</v>
      </c>
      <c r="E11" s="47">
        <v>42500</v>
      </c>
      <c r="F11" s="682"/>
      <c r="G11" s="68" t="s">
        <v>132</v>
      </c>
      <c r="H11" s="140">
        <v>48500</v>
      </c>
    </row>
    <row r="12" spans="1:9">
      <c r="A12" s="139">
        <v>16</v>
      </c>
      <c r="B12" s="70">
        <v>42500</v>
      </c>
      <c r="C12" s="681"/>
      <c r="D12" s="68">
        <v>16</v>
      </c>
      <c r="E12" s="47">
        <v>42500</v>
      </c>
      <c r="F12" s="682"/>
      <c r="G12" s="68" t="s">
        <v>134</v>
      </c>
      <c r="H12" s="140">
        <v>48500</v>
      </c>
    </row>
    <row r="13" spans="1:9">
      <c r="A13" s="139">
        <v>18</v>
      </c>
      <c r="B13" s="70">
        <v>42500</v>
      </c>
      <c r="C13" s="681"/>
      <c r="D13" s="68">
        <v>18</v>
      </c>
      <c r="E13" s="47">
        <v>42500</v>
      </c>
      <c r="F13" s="682"/>
      <c r="G13" s="68" t="s">
        <v>136</v>
      </c>
      <c r="H13" s="140">
        <v>48500</v>
      </c>
    </row>
    <row r="14" spans="1:9" ht="15.75" customHeight="1">
      <c r="A14" s="139">
        <v>20</v>
      </c>
      <c r="B14" s="70">
        <v>42500</v>
      </c>
      <c r="C14" s="681"/>
      <c r="D14" s="68">
        <v>20</v>
      </c>
      <c r="E14" s="47">
        <v>42500</v>
      </c>
      <c r="F14" s="682"/>
      <c r="G14" s="45"/>
      <c r="H14" s="118"/>
    </row>
    <row r="15" spans="1:9">
      <c r="A15" s="139">
        <v>25</v>
      </c>
      <c r="B15" s="70">
        <v>42500</v>
      </c>
      <c r="C15" s="681"/>
      <c r="D15" s="53">
        <v>25</v>
      </c>
      <c r="E15" s="55">
        <v>42500</v>
      </c>
      <c r="F15" s="683"/>
      <c r="G15" s="45"/>
      <c r="H15" s="118"/>
    </row>
    <row r="16" spans="1:9" ht="33.75" customHeight="1">
      <c r="A16" s="139">
        <v>30</v>
      </c>
      <c r="B16" s="70">
        <v>42500</v>
      </c>
      <c r="C16" s="681"/>
      <c r="D16" s="630" t="s">
        <v>114</v>
      </c>
      <c r="E16" s="630"/>
      <c r="F16" s="630"/>
      <c r="G16" s="45"/>
      <c r="H16" s="118"/>
    </row>
    <row r="17" spans="1:8" ht="45">
      <c r="A17" s="139">
        <v>40</v>
      </c>
      <c r="B17" s="70">
        <v>42500</v>
      </c>
      <c r="C17" s="681"/>
      <c r="D17" s="46" t="s">
        <v>112</v>
      </c>
      <c r="E17" s="46" t="s">
        <v>115</v>
      </c>
      <c r="F17" s="46" t="s">
        <v>116</v>
      </c>
      <c r="G17" s="45"/>
      <c r="H17" s="118"/>
    </row>
    <row r="18" spans="1:8" ht="30">
      <c r="A18" s="629" t="s">
        <v>142</v>
      </c>
      <c r="B18" s="630"/>
      <c r="C18" s="681"/>
      <c r="D18" s="51" t="s">
        <v>118</v>
      </c>
      <c r="E18" s="70">
        <v>57700</v>
      </c>
      <c r="F18" s="70">
        <v>60300</v>
      </c>
      <c r="G18" s="141"/>
      <c r="H18" s="118"/>
    </row>
    <row r="19" spans="1:8" ht="30">
      <c r="A19" s="137" t="s">
        <v>112</v>
      </c>
      <c r="B19" s="46" t="s">
        <v>113</v>
      </c>
      <c r="C19" s="681"/>
      <c r="D19" s="50" t="s">
        <v>404</v>
      </c>
      <c r="E19" s="70">
        <v>57700</v>
      </c>
      <c r="F19" s="70">
        <v>60300</v>
      </c>
      <c r="G19" s="141"/>
      <c r="H19" s="118"/>
    </row>
    <row r="20" spans="1:8" ht="30">
      <c r="A20" s="142" t="s">
        <v>117</v>
      </c>
      <c r="B20" s="70">
        <v>44000</v>
      </c>
      <c r="C20" s="681"/>
      <c r="D20" s="50" t="s">
        <v>121</v>
      </c>
      <c r="E20" s="71">
        <v>53400</v>
      </c>
      <c r="F20" s="71">
        <v>56000</v>
      </c>
      <c r="G20" s="141"/>
      <c r="H20" s="118"/>
    </row>
    <row r="21" spans="1:8" ht="15" customHeight="1">
      <c r="A21" s="139" t="s">
        <v>119</v>
      </c>
      <c r="B21" s="70">
        <v>44500</v>
      </c>
      <c r="C21" s="681"/>
      <c r="D21" s="50" t="s">
        <v>123</v>
      </c>
      <c r="E21" s="71">
        <v>53400</v>
      </c>
      <c r="F21" s="71">
        <v>56000</v>
      </c>
      <c r="G21" s="141"/>
      <c r="H21" s="118"/>
    </row>
    <row r="22" spans="1:8">
      <c r="A22" s="139" t="s">
        <v>120</v>
      </c>
      <c r="B22" s="70">
        <v>44500</v>
      </c>
      <c r="C22" s="681"/>
      <c r="D22" s="50" t="s">
        <v>124</v>
      </c>
      <c r="E22" s="71">
        <v>51700</v>
      </c>
      <c r="F22" s="71">
        <v>54200</v>
      </c>
      <c r="G22" s="141"/>
      <c r="H22" s="118"/>
    </row>
    <row r="23" spans="1:8" ht="30.75" thickBot="1">
      <c r="A23" s="143" t="s">
        <v>122</v>
      </c>
      <c r="B23" s="70">
        <v>44500</v>
      </c>
      <c r="C23" s="681"/>
      <c r="D23" s="50" t="s">
        <v>125</v>
      </c>
      <c r="E23" s="71">
        <v>57700</v>
      </c>
      <c r="F23" s="71">
        <v>60300</v>
      </c>
      <c r="G23" s="141"/>
      <c r="H23" s="118"/>
    </row>
    <row r="24" spans="1:8" ht="30.75" customHeight="1" thickBot="1">
      <c r="A24" s="627" t="s">
        <v>354</v>
      </c>
      <c r="B24" s="628"/>
      <c r="C24" s="681"/>
      <c r="D24" s="52" t="s">
        <v>127</v>
      </c>
      <c r="E24" s="71">
        <v>63600</v>
      </c>
      <c r="F24" s="71">
        <v>66200</v>
      </c>
      <c r="G24" s="141"/>
      <c r="H24" s="118"/>
    </row>
    <row r="25" spans="1:8" ht="15.75" thickBot="1">
      <c r="A25" s="15" t="s">
        <v>37</v>
      </c>
      <c r="B25" s="8">
        <v>46.4</v>
      </c>
      <c r="C25" s="681"/>
      <c r="D25" s="52" t="s">
        <v>129</v>
      </c>
      <c r="E25" s="71">
        <v>63600</v>
      </c>
      <c r="F25" s="71">
        <v>66200</v>
      </c>
      <c r="G25" s="141"/>
      <c r="H25" s="118"/>
    </row>
    <row r="26" spans="1:8">
      <c r="A26" s="15" t="s">
        <v>36</v>
      </c>
      <c r="B26" s="8">
        <v>46.4</v>
      </c>
      <c r="C26" s="681"/>
      <c r="D26" s="52" t="s">
        <v>131</v>
      </c>
      <c r="E26" s="71">
        <v>53300</v>
      </c>
      <c r="F26" s="71">
        <v>55900</v>
      </c>
      <c r="G26" s="141"/>
      <c r="H26" s="118"/>
    </row>
    <row r="27" spans="1:8" ht="30">
      <c r="A27" s="9" t="s">
        <v>35</v>
      </c>
      <c r="B27" s="7">
        <v>47.67</v>
      </c>
      <c r="C27" s="681"/>
      <c r="D27" s="52" t="s">
        <v>133</v>
      </c>
      <c r="E27" s="71">
        <v>53400</v>
      </c>
      <c r="F27" s="71">
        <v>56000</v>
      </c>
      <c r="G27" s="141"/>
      <c r="H27" s="118"/>
    </row>
    <row r="28" spans="1:8">
      <c r="A28" s="117"/>
      <c r="B28" s="45"/>
      <c r="C28" s="48"/>
      <c r="D28" s="52" t="s">
        <v>135</v>
      </c>
      <c r="E28" s="71">
        <v>51500</v>
      </c>
      <c r="F28" s="71">
        <v>54000</v>
      </c>
      <c r="G28" s="141"/>
      <c r="H28" s="118"/>
    </row>
    <row r="29" spans="1:8">
      <c r="A29" s="117"/>
      <c r="B29" s="45"/>
      <c r="C29" s="48"/>
      <c r="D29" s="52" t="s">
        <v>137</v>
      </c>
      <c r="E29" s="71">
        <v>50800</v>
      </c>
      <c r="F29" s="71">
        <v>43300</v>
      </c>
      <c r="G29" s="141"/>
      <c r="H29" s="118"/>
    </row>
    <row r="30" spans="1:8">
      <c r="A30" s="117"/>
      <c r="B30" s="45"/>
      <c r="C30" s="48"/>
      <c r="D30" s="52" t="s">
        <v>138</v>
      </c>
      <c r="E30" s="71">
        <v>57700</v>
      </c>
      <c r="F30" s="71">
        <v>60400</v>
      </c>
      <c r="G30" s="141"/>
      <c r="H30" s="118"/>
    </row>
    <row r="31" spans="1:8">
      <c r="A31" s="117"/>
      <c r="B31" s="45"/>
      <c r="C31" s="48"/>
      <c r="D31" s="52" t="s">
        <v>139</v>
      </c>
      <c r="E31" s="70">
        <v>63600</v>
      </c>
      <c r="F31" s="70">
        <v>66200</v>
      </c>
      <c r="G31" s="141"/>
      <c r="H31" s="118"/>
    </row>
    <row r="32" spans="1:8" ht="27.75" customHeight="1" thickBot="1">
      <c r="A32" s="119"/>
      <c r="B32" s="120"/>
      <c r="C32" s="144"/>
      <c r="D32" s="145" t="s">
        <v>140</v>
      </c>
      <c r="E32" s="146">
        <v>53500</v>
      </c>
      <c r="F32" s="146">
        <v>56000</v>
      </c>
      <c r="G32" s="147"/>
      <c r="H32" s="121"/>
    </row>
    <row r="33" spans="3:8">
      <c r="C33" s="49"/>
      <c r="H33" s="45"/>
    </row>
    <row r="34" spans="3:8">
      <c r="C34" s="49"/>
      <c r="H34" s="45"/>
    </row>
    <row r="35" spans="3:8">
      <c r="C35" s="54"/>
    </row>
    <row r="36" spans="3:8">
      <c r="C36" s="54"/>
    </row>
    <row r="37" spans="3:8">
      <c r="C37" s="54"/>
    </row>
    <row r="38" spans="3:8">
      <c r="C38" s="54"/>
    </row>
    <row r="39" spans="3:8">
      <c r="C39" s="45"/>
    </row>
    <row r="40" spans="3:8">
      <c r="C40" s="45"/>
    </row>
  </sheetData>
  <mergeCells count="13">
    <mergeCell ref="A24:B24"/>
    <mergeCell ref="A18:B18"/>
    <mergeCell ref="D16:F16"/>
    <mergeCell ref="G6:H6"/>
    <mergeCell ref="A1:H1"/>
    <mergeCell ref="A2:H2"/>
    <mergeCell ref="A3:H3"/>
    <mergeCell ref="A5:H5"/>
    <mergeCell ref="A6:B6"/>
    <mergeCell ref="D6:E6"/>
    <mergeCell ref="A4:H4"/>
    <mergeCell ref="C6:C27"/>
    <mergeCell ref="F6:F15"/>
  </mergeCells>
  <hyperlinks>
    <hyperlink ref="A5" r:id="rId1" display="Info@metizsib.ru"/>
    <hyperlink ref="A4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view="pageBreakPreview" zoomScaleNormal="100" zoomScaleSheetLayoutView="100" workbookViewId="0">
      <selection activeCell="I9" sqref="I9"/>
    </sheetView>
  </sheetViews>
  <sheetFormatPr defaultRowHeight="15"/>
  <cols>
    <col min="1" max="1" width="15.42578125" customWidth="1"/>
    <col min="2" max="2" width="13" customWidth="1"/>
    <col min="4" max="4" width="6.7109375" customWidth="1"/>
    <col min="5" max="5" width="14.85546875" customWidth="1"/>
  </cols>
  <sheetData>
    <row r="1" spans="1:14" ht="15.75" customHeight="1">
      <c r="A1" s="499" t="s">
        <v>28</v>
      </c>
      <c r="B1" s="499"/>
      <c r="C1" s="499"/>
      <c r="D1" s="499"/>
      <c r="E1" s="499"/>
      <c r="F1" s="499"/>
      <c r="G1" s="499"/>
    </row>
    <row r="2" spans="1:14" ht="15.75" customHeight="1">
      <c r="A2" s="499" t="s">
        <v>29</v>
      </c>
      <c r="B2" s="499"/>
      <c r="C2" s="499"/>
      <c r="D2" s="499"/>
      <c r="E2" s="499"/>
      <c r="F2" s="499"/>
      <c r="G2" s="499"/>
    </row>
    <row r="3" spans="1:14" ht="15.75" customHeight="1">
      <c r="A3" s="499" t="s">
        <v>31</v>
      </c>
      <c r="B3" s="499"/>
      <c r="C3" s="499"/>
      <c r="D3" s="499"/>
      <c r="E3" s="499"/>
      <c r="F3" s="499"/>
      <c r="G3" s="499"/>
    </row>
    <row r="4" spans="1:14" ht="15.75" customHeight="1">
      <c r="A4" s="500" t="s">
        <v>30</v>
      </c>
      <c r="B4" s="500"/>
      <c r="C4" s="500"/>
      <c r="D4" s="500"/>
      <c r="E4" s="500"/>
      <c r="F4" s="500"/>
      <c r="G4" s="500"/>
    </row>
    <row r="5" spans="1:14" ht="15.75" customHeight="1" thickBot="1">
      <c r="A5" s="500" t="s">
        <v>356</v>
      </c>
      <c r="B5" s="500"/>
      <c r="C5" s="500"/>
      <c r="D5" s="500"/>
      <c r="E5" s="500"/>
      <c r="F5" s="500"/>
      <c r="G5" s="500"/>
    </row>
    <row r="6" spans="1:14" ht="30" customHeight="1">
      <c r="A6" s="648" t="s">
        <v>144</v>
      </c>
      <c r="B6" s="649"/>
      <c r="C6" s="650"/>
      <c r="D6" s="684"/>
      <c r="E6" s="648" t="s">
        <v>145</v>
      </c>
      <c r="F6" s="649"/>
      <c r="G6" s="650"/>
      <c r="H6" s="58"/>
      <c r="I6" s="58"/>
      <c r="J6" s="58"/>
      <c r="K6" s="58"/>
      <c r="L6" s="58"/>
      <c r="M6" s="58"/>
      <c r="N6" s="58"/>
    </row>
    <row r="7" spans="1:14">
      <c r="A7" s="651" t="s">
        <v>146</v>
      </c>
      <c r="B7" s="652"/>
      <c r="C7" s="653"/>
      <c r="D7" s="684"/>
      <c r="E7" s="654" t="s">
        <v>147</v>
      </c>
      <c r="F7" s="655"/>
      <c r="G7" s="656"/>
      <c r="H7" s="58"/>
      <c r="I7" s="58"/>
      <c r="J7" s="58"/>
      <c r="K7" s="58"/>
      <c r="L7" s="58"/>
      <c r="M7" s="58"/>
      <c r="N7" s="58"/>
    </row>
    <row r="8" spans="1:14" ht="24">
      <c r="A8" s="161" t="s">
        <v>112</v>
      </c>
      <c r="B8" s="149" t="s">
        <v>148</v>
      </c>
      <c r="C8" s="162" t="s">
        <v>113</v>
      </c>
      <c r="D8" s="684"/>
      <c r="E8" s="161" t="s">
        <v>112</v>
      </c>
      <c r="F8" s="149" t="s">
        <v>148</v>
      </c>
      <c r="G8" s="162" t="s">
        <v>113</v>
      </c>
      <c r="H8" s="58"/>
      <c r="I8" s="58"/>
      <c r="J8" s="58"/>
      <c r="K8" s="58"/>
      <c r="L8" s="58"/>
      <c r="M8" s="58"/>
      <c r="N8" s="58"/>
    </row>
    <row r="9" spans="1:14" ht="26.1" customHeight="1">
      <c r="A9" s="156" t="s">
        <v>149</v>
      </c>
      <c r="B9" s="150" t="s">
        <v>150</v>
      </c>
      <c r="C9" s="157">
        <v>50000</v>
      </c>
      <c r="D9" s="684"/>
      <c r="E9" s="163" t="s">
        <v>151</v>
      </c>
      <c r="F9" s="151" t="s">
        <v>152</v>
      </c>
      <c r="G9" s="164">
        <v>53800</v>
      </c>
      <c r="H9" s="58"/>
      <c r="I9" s="58"/>
      <c r="J9" s="58"/>
      <c r="K9" s="58"/>
      <c r="L9" s="58"/>
      <c r="M9" s="58"/>
      <c r="N9" s="58"/>
    </row>
    <row r="10" spans="1:14" ht="26.1" customHeight="1">
      <c r="A10" s="156" t="s">
        <v>153</v>
      </c>
      <c r="B10" s="150" t="s">
        <v>150</v>
      </c>
      <c r="C10" s="157">
        <v>48500</v>
      </c>
      <c r="D10" s="684"/>
      <c r="E10" s="163" t="s">
        <v>154</v>
      </c>
      <c r="F10" s="151" t="s">
        <v>152</v>
      </c>
      <c r="G10" s="164">
        <v>53000</v>
      </c>
      <c r="H10" s="58"/>
      <c r="I10" s="58"/>
      <c r="J10" s="58"/>
      <c r="K10" s="58"/>
      <c r="L10" s="58"/>
      <c r="M10" s="58"/>
      <c r="N10" s="58"/>
    </row>
    <row r="11" spans="1:14" ht="26.1" customHeight="1">
      <c r="A11" s="156" t="s">
        <v>155</v>
      </c>
      <c r="B11" s="150" t="s">
        <v>150</v>
      </c>
      <c r="C11" s="157">
        <v>48500</v>
      </c>
      <c r="D11" s="684"/>
      <c r="E11" s="163" t="s">
        <v>156</v>
      </c>
      <c r="F11" s="151" t="s">
        <v>152</v>
      </c>
      <c r="G11" s="164">
        <v>53000</v>
      </c>
      <c r="H11" s="58"/>
      <c r="I11" s="58"/>
      <c r="J11" s="58"/>
      <c r="K11" s="58"/>
      <c r="L11" s="58"/>
      <c r="M11" s="58"/>
      <c r="N11" s="58"/>
    </row>
    <row r="12" spans="1:14" ht="26.1" customHeight="1">
      <c r="A12" s="156" t="s">
        <v>157</v>
      </c>
      <c r="B12" s="150" t="s">
        <v>150</v>
      </c>
      <c r="C12" s="157">
        <v>48500</v>
      </c>
      <c r="D12" s="684"/>
      <c r="E12" s="163" t="s">
        <v>158</v>
      </c>
      <c r="F12" s="151" t="s">
        <v>152</v>
      </c>
      <c r="G12" s="164">
        <v>52900</v>
      </c>
      <c r="H12" s="58"/>
      <c r="I12" s="58"/>
      <c r="J12" s="58"/>
      <c r="K12" s="58"/>
      <c r="L12" s="58"/>
      <c r="M12" s="58"/>
      <c r="N12" s="58"/>
    </row>
    <row r="13" spans="1:14" ht="26.1" customHeight="1">
      <c r="A13" s="156" t="s">
        <v>159</v>
      </c>
      <c r="B13" s="150" t="s">
        <v>150</v>
      </c>
      <c r="C13" s="157">
        <v>48500</v>
      </c>
      <c r="D13" s="684"/>
      <c r="E13" s="163" t="s">
        <v>160</v>
      </c>
      <c r="F13" s="151" t="s">
        <v>152</v>
      </c>
      <c r="G13" s="164">
        <v>52900</v>
      </c>
      <c r="H13" s="58"/>
      <c r="I13" s="58"/>
      <c r="J13" s="58"/>
      <c r="K13" s="58"/>
      <c r="L13" s="58"/>
      <c r="M13" s="58"/>
      <c r="N13" s="58"/>
    </row>
    <row r="14" spans="1:14" ht="26.1" customHeight="1">
      <c r="A14" s="156" t="s">
        <v>161</v>
      </c>
      <c r="B14" s="150" t="s">
        <v>150</v>
      </c>
      <c r="C14" s="157">
        <v>48500</v>
      </c>
      <c r="D14" s="684"/>
      <c r="E14" s="163" t="s">
        <v>162</v>
      </c>
      <c r="F14" s="151" t="s">
        <v>152</v>
      </c>
      <c r="G14" s="164">
        <v>52700</v>
      </c>
      <c r="H14" s="58"/>
      <c r="I14" s="58"/>
      <c r="J14" s="58"/>
      <c r="K14" s="58"/>
      <c r="L14" s="58"/>
      <c r="M14" s="58"/>
      <c r="N14" s="58"/>
    </row>
    <row r="15" spans="1:14" ht="26.1" customHeight="1">
      <c r="A15" s="156" t="s">
        <v>163</v>
      </c>
      <c r="B15" s="150" t="s">
        <v>150</v>
      </c>
      <c r="C15" s="157">
        <v>49000</v>
      </c>
      <c r="D15" s="684"/>
      <c r="E15" s="163" t="s">
        <v>149</v>
      </c>
      <c r="F15" s="151" t="s">
        <v>152</v>
      </c>
      <c r="G15" s="164">
        <v>52500</v>
      </c>
      <c r="H15" s="58"/>
      <c r="I15" s="58"/>
      <c r="J15" s="58"/>
      <c r="K15" s="58"/>
      <c r="L15" s="58"/>
      <c r="M15" s="58"/>
      <c r="N15" s="58"/>
    </row>
    <row r="16" spans="1:14" ht="26.1" customHeight="1" thickBot="1">
      <c r="A16" s="156" t="s">
        <v>164</v>
      </c>
      <c r="B16" s="150" t="s">
        <v>150</v>
      </c>
      <c r="C16" s="157">
        <v>49000</v>
      </c>
      <c r="D16" s="684"/>
      <c r="E16" s="165" t="s">
        <v>153</v>
      </c>
      <c r="F16" s="166" t="s">
        <v>152</v>
      </c>
      <c r="G16" s="167">
        <v>52500</v>
      </c>
      <c r="H16" s="58"/>
      <c r="I16" s="58"/>
      <c r="J16" s="58"/>
      <c r="K16" s="58"/>
      <c r="L16" s="58"/>
      <c r="M16" s="58"/>
      <c r="N16" s="58"/>
    </row>
    <row r="17" spans="1:7" ht="26.1" customHeight="1">
      <c r="A17" s="156" t="s">
        <v>165</v>
      </c>
      <c r="B17" s="150" t="s">
        <v>150</v>
      </c>
      <c r="C17" s="157">
        <v>49000</v>
      </c>
      <c r="D17" s="684"/>
      <c r="E17" s="665" t="s">
        <v>168</v>
      </c>
      <c r="F17" s="666"/>
      <c r="G17" s="667"/>
    </row>
    <row r="18" spans="1:7" ht="26.1" customHeight="1">
      <c r="A18" s="156" t="s">
        <v>166</v>
      </c>
      <c r="B18" s="150" t="s">
        <v>150</v>
      </c>
      <c r="C18" s="157">
        <v>49000</v>
      </c>
      <c r="D18" s="684"/>
      <c r="E18" s="657" t="s">
        <v>146</v>
      </c>
      <c r="F18" s="658"/>
      <c r="G18" s="659"/>
    </row>
    <row r="19" spans="1:7" ht="26.1" customHeight="1">
      <c r="A19" s="156" t="s">
        <v>167</v>
      </c>
      <c r="B19" s="150" t="s">
        <v>150</v>
      </c>
      <c r="C19" s="157">
        <v>49000</v>
      </c>
      <c r="D19" s="684"/>
      <c r="E19" s="154" t="s">
        <v>112</v>
      </c>
      <c r="F19" s="152" t="s">
        <v>148</v>
      </c>
      <c r="G19" s="155" t="s">
        <v>113</v>
      </c>
    </row>
    <row r="20" spans="1:7" ht="25.5" customHeight="1">
      <c r="A20" s="156" t="s">
        <v>169</v>
      </c>
      <c r="B20" s="150" t="s">
        <v>150</v>
      </c>
      <c r="C20" s="157">
        <v>49400</v>
      </c>
      <c r="D20" s="684"/>
      <c r="E20" s="156" t="s">
        <v>155</v>
      </c>
      <c r="F20" s="150" t="s">
        <v>172</v>
      </c>
      <c r="G20" s="157">
        <v>50500</v>
      </c>
    </row>
    <row r="21" spans="1:7" ht="26.1" customHeight="1">
      <c r="A21" s="156" t="s">
        <v>170</v>
      </c>
      <c r="B21" s="150" t="s">
        <v>150</v>
      </c>
      <c r="C21" s="157">
        <v>49400</v>
      </c>
      <c r="D21" s="684"/>
      <c r="E21" s="156" t="s">
        <v>157</v>
      </c>
      <c r="F21" s="150" t="s">
        <v>172</v>
      </c>
      <c r="G21" s="157">
        <v>50500</v>
      </c>
    </row>
    <row r="22" spans="1:7" ht="26.1" customHeight="1">
      <c r="A22" s="156" t="s">
        <v>171</v>
      </c>
      <c r="B22" s="150" t="s">
        <v>150</v>
      </c>
      <c r="C22" s="157">
        <v>49400</v>
      </c>
      <c r="D22" s="684"/>
      <c r="E22" s="156" t="s">
        <v>159</v>
      </c>
      <c r="F22" s="150" t="s">
        <v>172</v>
      </c>
      <c r="G22" s="157">
        <v>50500</v>
      </c>
    </row>
    <row r="23" spans="1:7" ht="26.1" customHeight="1">
      <c r="A23" s="156" t="s">
        <v>173</v>
      </c>
      <c r="B23" s="150" t="s">
        <v>150</v>
      </c>
      <c r="C23" s="157">
        <v>49400</v>
      </c>
      <c r="D23" s="684"/>
      <c r="E23" s="156" t="s">
        <v>161</v>
      </c>
      <c r="F23" s="150" t="s">
        <v>172</v>
      </c>
      <c r="G23" s="157">
        <v>50500</v>
      </c>
    </row>
    <row r="24" spans="1:7" ht="26.1" customHeight="1" thickBot="1">
      <c r="A24" s="158" t="s">
        <v>174</v>
      </c>
      <c r="B24" s="159" t="s">
        <v>150</v>
      </c>
      <c r="C24" s="157">
        <v>49400</v>
      </c>
      <c r="D24" s="684"/>
      <c r="E24" s="156" t="s">
        <v>176</v>
      </c>
      <c r="F24" s="150" t="s">
        <v>172</v>
      </c>
      <c r="G24" s="157">
        <v>50500</v>
      </c>
    </row>
    <row r="25" spans="1:7" ht="26.1" customHeight="1">
      <c r="A25" s="642" t="s">
        <v>175</v>
      </c>
      <c r="B25" s="643"/>
      <c r="C25" s="644"/>
      <c r="D25" s="684"/>
      <c r="E25" s="156" t="s">
        <v>177</v>
      </c>
      <c r="F25" s="150" t="s">
        <v>172</v>
      </c>
      <c r="G25" s="157">
        <v>50500</v>
      </c>
    </row>
    <row r="26" spans="1:7" ht="26.1" customHeight="1">
      <c r="A26" s="168" t="s">
        <v>112</v>
      </c>
      <c r="B26" s="148" t="s">
        <v>148</v>
      </c>
      <c r="C26" s="169" t="s">
        <v>113</v>
      </c>
      <c r="D26" s="684"/>
      <c r="E26" s="156" t="s">
        <v>179</v>
      </c>
      <c r="F26" s="150" t="s">
        <v>172</v>
      </c>
      <c r="G26" s="157">
        <v>51000</v>
      </c>
    </row>
    <row r="27" spans="1:7" ht="26.1" customHeight="1">
      <c r="A27" s="156" t="s">
        <v>155</v>
      </c>
      <c r="B27" s="150" t="s">
        <v>178</v>
      </c>
      <c r="C27" s="157">
        <v>50700</v>
      </c>
      <c r="D27" s="684"/>
      <c r="E27" s="156" t="s">
        <v>180</v>
      </c>
      <c r="F27" s="150" t="s">
        <v>172</v>
      </c>
      <c r="G27" s="157">
        <v>51000</v>
      </c>
    </row>
    <row r="28" spans="1:7" ht="26.1" customHeight="1">
      <c r="A28" s="156" t="s">
        <v>157</v>
      </c>
      <c r="B28" s="150" t="s">
        <v>178</v>
      </c>
      <c r="C28" s="157">
        <v>50700</v>
      </c>
      <c r="D28" s="684"/>
      <c r="E28" s="156" t="s">
        <v>181</v>
      </c>
      <c r="F28" s="150" t="s">
        <v>172</v>
      </c>
      <c r="G28" s="157">
        <v>51000</v>
      </c>
    </row>
    <row r="29" spans="1:7" ht="26.1" customHeight="1" thickBot="1">
      <c r="A29" s="158" t="s">
        <v>159</v>
      </c>
      <c r="B29" s="159" t="s">
        <v>178</v>
      </c>
      <c r="C29" s="157">
        <v>50700</v>
      </c>
      <c r="D29" s="684"/>
      <c r="E29" s="156" t="s">
        <v>183</v>
      </c>
      <c r="F29" s="150" t="s">
        <v>172</v>
      </c>
      <c r="G29" s="157">
        <v>51000</v>
      </c>
    </row>
    <row r="30" spans="1:7" ht="26.1" customHeight="1">
      <c r="A30" s="662" t="s">
        <v>182</v>
      </c>
      <c r="B30" s="663"/>
      <c r="C30" s="664"/>
      <c r="D30" s="684"/>
      <c r="E30" s="156" t="s">
        <v>184</v>
      </c>
      <c r="F30" s="150" t="s">
        <v>172</v>
      </c>
      <c r="G30" s="157">
        <v>51000</v>
      </c>
    </row>
    <row r="31" spans="1:7" ht="26.1" customHeight="1">
      <c r="A31" s="168" t="s">
        <v>112</v>
      </c>
      <c r="B31" s="148" t="s">
        <v>148</v>
      </c>
      <c r="C31" s="169" t="s">
        <v>113</v>
      </c>
      <c r="D31" s="684"/>
      <c r="E31" s="156" t="s">
        <v>186</v>
      </c>
      <c r="F31" s="150" t="s">
        <v>172</v>
      </c>
      <c r="G31" s="157">
        <v>51000</v>
      </c>
    </row>
    <row r="32" spans="1:7" ht="26.1" customHeight="1" thickBot="1">
      <c r="A32" s="156" t="s">
        <v>185</v>
      </c>
      <c r="B32" s="150" t="s">
        <v>152</v>
      </c>
      <c r="C32" s="157">
        <v>64400</v>
      </c>
      <c r="D32" s="684"/>
      <c r="E32" s="158" t="s">
        <v>187</v>
      </c>
      <c r="F32" s="159" t="s">
        <v>172</v>
      </c>
      <c r="G32" s="157">
        <v>51000</v>
      </c>
    </row>
    <row r="33" spans="1:7" ht="26.1" customHeight="1">
      <c r="A33" s="156" t="s">
        <v>151</v>
      </c>
      <c r="B33" s="150" t="s">
        <v>152</v>
      </c>
      <c r="C33" s="157">
        <v>61500</v>
      </c>
      <c r="D33" s="684"/>
      <c r="E33" s="665" t="s">
        <v>388</v>
      </c>
      <c r="F33" s="666"/>
      <c r="G33" s="667"/>
    </row>
    <row r="34" spans="1:7" ht="26.1" customHeight="1">
      <c r="A34" s="156" t="s">
        <v>188</v>
      </c>
      <c r="B34" s="150" t="s">
        <v>152</v>
      </c>
      <c r="C34" s="157">
        <v>61300</v>
      </c>
      <c r="D34" s="684"/>
      <c r="E34" s="660" t="s">
        <v>189</v>
      </c>
      <c r="F34" s="661"/>
      <c r="G34" s="632"/>
    </row>
    <row r="35" spans="1:7" ht="26.1" customHeight="1">
      <c r="A35" s="156" t="s">
        <v>154</v>
      </c>
      <c r="B35" s="150" t="s">
        <v>152</v>
      </c>
      <c r="C35" s="157">
        <v>60300</v>
      </c>
      <c r="D35" s="684"/>
      <c r="E35" s="154" t="s">
        <v>112</v>
      </c>
      <c r="F35" s="152" t="s">
        <v>148</v>
      </c>
      <c r="G35" s="155" t="s">
        <v>113</v>
      </c>
    </row>
    <row r="36" spans="1:7" ht="26.1" customHeight="1">
      <c r="A36" s="156" t="s">
        <v>158</v>
      </c>
      <c r="B36" s="150" t="s">
        <v>152</v>
      </c>
      <c r="C36" s="157">
        <v>59100</v>
      </c>
      <c r="D36" s="684"/>
      <c r="E36" s="156" t="s">
        <v>190</v>
      </c>
      <c r="F36" s="150" t="s">
        <v>191</v>
      </c>
      <c r="G36" s="157">
        <v>51200</v>
      </c>
    </row>
    <row r="37" spans="1:7" ht="26.1" customHeight="1" thickBot="1">
      <c r="A37" s="156" t="s">
        <v>160</v>
      </c>
      <c r="B37" s="150" t="s">
        <v>152</v>
      </c>
      <c r="C37" s="157">
        <v>59100</v>
      </c>
      <c r="D37" s="684"/>
      <c r="E37" s="158" t="s">
        <v>192</v>
      </c>
      <c r="F37" s="159" t="s">
        <v>191</v>
      </c>
      <c r="G37" s="160">
        <v>51200</v>
      </c>
    </row>
    <row r="38" spans="1:7" ht="26.1" customHeight="1" thickBot="1">
      <c r="A38" s="158" t="s">
        <v>162</v>
      </c>
      <c r="B38" s="159" t="s">
        <v>152</v>
      </c>
      <c r="C38" s="160">
        <v>57500</v>
      </c>
      <c r="D38" s="684"/>
      <c r="E38" s="60"/>
      <c r="F38" s="61"/>
      <c r="G38" s="62"/>
    </row>
    <row r="39" spans="1:7" ht="18.75">
      <c r="A39" s="645" t="s">
        <v>199</v>
      </c>
      <c r="B39" s="646"/>
      <c r="C39" s="647"/>
      <c r="D39" s="684"/>
      <c r="E39" s="60"/>
      <c r="F39" s="61"/>
      <c r="G39" s="62"/>
    </row>
    <row r="40" spans="1:7" ht="25.5">
      <c r="A40" s="170" t="s">
        <v>112</v>
      </c>
      <c r="B40" s="153" t="s">
        <v>148</v>
      </c>
      <c r="C40" s="171" t="s">
        <v>113</v>
      </c>
      <c r="D40" s="684"/>
      <c r="E40" s="60"/>
      <c r="F40" s="61"/>
      <c r="G40" s="62"/>
    </row>
    <row r="41" spans="1:7" ht="26.1" customHeight="1">
      <c r="A41" s="172" t="s">
        <v>193</v>
      </c>
      <c r="B41" s="150" t="s">
        <v>178</v>
      </c>
      <c r="C41" s="157">
        <v>50000</v>
      </c>
      <c r="D41" s="684"/>
      <c r="E41" s="58"/>
      <c r="F41" s="57"/>
      <c r="G41" s="57"/>
    </row>
    <row r="42" spans="1:7" ht="26.1" customHeight="1">
      <c r="A42" s="172" t="s">
        <v>194</v>
      </c>
      <c r="B42" s="150" t="s">
        <v>178</v>
      </c>
      <c r="C42" s="157">
        <v>50000</v>
      </c>
      <c r="D42" s="684"/>
      <c r="E42" s="58"/>
      <c r="F42" s="57"/>
      <c r="G42" s="57"/>
    </row>
    <row r="43" spans="1:7" ht="26.1" customHeight="1">
      <c r="A43" s="172" t="s">
        <v>195</v>
      </c>
      <c r="B43" s="150" t="s">
        <v>178</v>
      </c>
      <c r="C43" s="157">
        <v>50000</v>
      </c>
      <c r="D43" s="684"/>
      <c r="E43" s="58"/>
      <c r="F43" s="57"/>
      <c r="G43" s="57"/>
    </row>
    <row r="44" spans="1:7" ht="26.1" customHeight="1">
      <c r="A44" s="172" t="s">
        <v>196</v>
      </c>
      <c r="B44" s="150" t="s">
        <v>178</v>
      </c>
      <c r="C44" s="157">
        <v>50000</v>
      </c>
      <c r="D44" s="684"/>
      <c r="E44" s="58"/>
      <c r="F44" s="57"/>
      <c r="G44" s="57"/>
    </row>
    <row r="45" spans="1:7" ht="26.1" customHeight="1">
      <c r="A45" s="172" t="s">
        <v>197</v>
      </c>
      <c r="B45" s="150" t="s">
        <v>178</v>
      </c>
      <c r="C45" s="157">
        <v>50000</v>
      </c>
      <c r="D45" s="684"/>
      <c r="E45" s="58"/>
      <c r="F45" s="57"/>
      <c r="G45" s="57"/>
    </row>
    <row r="46" spans="1:7" ht="26.1" customHeight="1" thickBot="1">
      <c r="A46" s="173" t="s">
        <v>198</v>
      </c>
      <c r="B46" s="159" t="s">
        <v>178</v>
      </c>
      <c r="C46" s="160">
        <v>50000</v>
      </c>
      <c r="D46" s="684"/>
      <c r="E46" s="58"/>
      <c r="F46" s="58"/>
      <c r="G46" s="58"/>
    </row>
    <row r="47" spans="1:7" ht="15.75" customHeight="1">
      <c r="D47" s="59"/>
      <c r="E47" s="58"/>
      <c r="F47" s="58"/>
      <c r="G47" s="58"/>
    </row>
    <row r="48" spans="1:7" ht="15.75" customHeight="1">
      <c r="E48" s="58"/>
      <c r="F48" s="58"/>
      <c r="G48" s="58"/>
    </row>
    <row r="49" spans="8:8">
      <c r="H49" s="59"/>
    </row>
    <row r="50" spans="8:8">
      <c r="H50" s="59"/>
    </row>
    <row r="51" spans="8:8">
      <c r="H51" s="59"/>
    </row>
  </sheetData>
  <mergeCells count="17">
    <mergeCell ref="A39:C39"/>
    <mergeCell ref="A6:C6"/>
    <mergeCell ref="E6:G6"/>
    <mergeCell ref="A7:C7"/>
    <mergeCell ref="E7:G7"/>
    <mergeCell ref="E18:G18"/>
    <mergeCell ref="E34:G34"/>
    <mergeCell ref="A30:C30"/>
    <mergeCell ref="E33:G33"/>
    <mergeCell ref="E17:G17"/>
    <mergeCell ref="D6:D46"/>
    <mergeCell ref="A1:G1"/>
    <mergeCell ref="A2:G2"/>
    <mergeCell ref="A3:G3"/>
    <mergeCell ref="A5:G5"/>
    <mergeCell ref="A25:C25"/>
    <mergeCell ref="A4:G4"/>
  </mergeCells>
  <hyperlinks>
    <hyperlink ref="A5" r:id="rId1" display="Info@metizsib.ru"/>
    <hyperlink ref="A4" r:id="rId2"/>
  </hyperlinks>
  <pageMargins left="0.7" right="0.7" top="0.75" bottom="0.75" header="0.3" footer="0.3"/>
  <pageSetup paperSize="9" scale="70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Главная</vt:lpstr>
      <vt:lpstr>Сетка сварная</vt:lpstr>
      <vt:lpstr>Проволока</vt:lpstr>
      <vt:lpstr>Канаты стальные</vt:lpstr>
      <vt:lpstr>Сетка рабица</vt:lpstr>
      <vt:lpstr>Гвозди,электроды,радиаторы</vt:lpstr>
      <vt:lpstr>Болт, гайка,анкер</vt:lpstr>
      <vt:lpstr>Арматура, балка</vt:lpstr>
      <vt:lpstr>Лист</vt:lpstr>
      <vt:lpstr>Уголок, швеллер</vt:lpstr>
      <vt:lpstr>Трубы</vt:lpstr>
      <vt:lpstr>'Гвозди,электроды,радиаторы'!Область_печати</vt:lpstr>
      <vt:lpstr>Главная!Область_печати</vt:lpstr>
      <vt:lpstr>'Канаты стальные'!Область_печати</vt:lpstr>
      <vt:lpstr>Проволока!Область_печати</vt:lpstr>
      <vt:lpstr>'Сетка рабица'!Область_печати</vt:lpstr>
      <vt:lpstr>'Сетка сварная'!Область_печати</vt:lpstr>
      <vt:lpstr>'Уголок, швеллер'!Область_печати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2018-05-28T05:42:02Z</dcterms:modified>
</cp:coreProperties>
</file>